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4" i="1" l="1"/>
  <c r="O18" i="1" s="1"/>
  <c r="O21" i="1" l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H14" i="1"/>
  <c r="H18" i="1" s="1"/>
  <c r="G14" i="1"/>
  <c r="G18" i="1" s="1"/>
  <c r="F14" i="1"/>
  <c r="E14" i="1"/>
  <c r="E18" i="1" s="1"/>
  <c r="H21" i="1" l="1"/>
  <c r="L21" i="1" s="1"/>
  <c r="M19" i="1"/>
  <c r="N19" i="1"/>
  <c r="E21" i="1"/>
  <c r="G21" i="1"/>
  <c r="K19" i="1"/>
  <c r="L19" i="1"/>
  <c r="I18" i="1"/>
  <c r="M18" i="1" s="1"/>
  <c r="N14" i="1"/>
  <c r="N18" i="1" s="1"/>
  <c r="F18" i="1"/>
  <c r="F21" i="1" s="1"/>
  <c r="D15" i="1"/>
  <c r="I21" i="1"/>
  <c r="L18" i="1"/>
  <c r="K21" i="1" l="1"/>
  <c r="M21" i="1"/>
  <c r="N21" i="1"/>
  <c r="K18" i="1"/>
</calcChain>
</file>

<file path=xl/sharedStrings.xml><?xml version="1.0" encoding="utf-8"?>
<sst xmlns="http://schemas.openxmlformats.org/spreadsheetml/2006/main" count="93" uniqueCount="60">
  <si>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</si>
  <si>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</si>
  <si>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</si>
  <si>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</si>
  <si>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</si>
  <si>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</si>
  <si>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</si>
  <si>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</si>
  <si>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</si>
  <si>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</si>
  <si>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</si>
  <si>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</si>
  <si>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</si>
  <si>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</si>
  <si>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</si>
  <si>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</si>
  <si>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</si>
  <si>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</si>
  <si>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</si>
  <si>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</si>
  <si>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</si>
  <si>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</si>
  <si>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</si>
  <si>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</si>
  <si>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</si>
  <si>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</si>
  <si>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</si>
  <si>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</si>
  <si>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</si>
  <si>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</si>
  <si>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</si>
  <si>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</si>
  <si>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</si>
  <si>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</si>
  <si>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</si>
  <si>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</si>
  <si>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</si>
  <si>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</si>
  <si>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</si>
  <si>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</si>
  <si>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Tahko  2</t>
  </si>
  <si>
    <t>ykköspesis</t>
  </si>
  <si>
    <t>10.</t>
  </si>
  <si>
    <t>Anni Tuomi</t>
  </si>
  <si>
    <t>4.8.1998   Hyvinkää</t>
  </si>
  <si>
    <t>RPL</t>
  </si>
  <si>
    <t>Tahko = Hyvinkään Tahko  (1915),  kasvattajaseura</t>
  </si>
  <si>
    <t>RPL = Riihimäen Pallonlyöjät  (1999)</t>
  </si>
  <si>
    <t>19.05. 2018  Manse PP - Tahko  2-0  (4-1, 14-1)</t>
  </si>
  <si>
    <t xml:space="preserve">Lyöty </t>
  </si>
  <si>
    <t xml:space="preserve">Tuotu </t>
  </si>
  <si>
    <t>18.  ottelu</t>
  </si>
  <si>
    <t>24.05. 2019  Pesä Ysit - Tahko  1-2  (1-0, 3-4, 1-2)</t>
  </si>
  <si>
    <t>07.08. 2019  Tahko - SMJ  1-2  (4-3, 3-5, 0-3)</t>
  </si>
  <si>
    <t>37.  ottelu</t>
  </si>
  <si>
    <t>6.</t>
  </si>
  <si>
    <t xml:space="preserve">  19 v   9 kk 15 pv  </t>
  </si>
  <si>
    <t xml:space="preserve">  20 v   9 kk 20 pv  </t>
  </si>
  <si>
    <t xml:space="preserve">  21 v   0 kk   3 pv  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</si>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</sst>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0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2013</v>
      </c>
      <c r="C4" s="62"/>
      <c r="D4" s="63" t="s">
        <v>39</v>
      </c>
      <c r="E4" s="62"/>
      <c r="F4" s="65" t="s">
        <v>38</v>
      </c>
      <c r="G4" s="62"/>
      <c r="H4" s="62"/>
      <c r="I4" s="62"/>
      <c r="J4" s="62"/>
      <c r="K4" s="62"/>
      <c r="L4" s="62"/>
      <c r="M4" s="62"/>
      <c r="N4" s="6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2014</v>
      </c>
      <c r="C5" s="62"/>
      <c r="D5" s="63" t="s">
        <v>39</v>
      </c>
      <c r="E5" s="62"/>
      <c r="F5" s="65" t="s">
        <v>38</v>
      </c>
      <c r="G5" s="62"/>
      <c r="H5" s="62"/>
      <c r="I5" s="62"/>
      <c r="J5" s="62"/>
      <c r="K5" s="62"/>
      <c r="L5" s="62"/>
      <c r="M5" s="62"/>
      <c r="N5" s="6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2015</v>
      </c>
      <c r="C6" s="66"/>
      <c r="D6" s="67" t="s">
        <v>39</v>
      </c>
      <c r="E6" s="66"/>
      <c r="F6" s="67" t="s">
        <v>41</v>
      </c>
      <c r="G6" s="69"/>
      <c r="H6" s="68"/>
      <c r="I6" s="66"/>
      <c r="J6" s="66"/>
      <c r="K6" s="66"/>
      <c r="L6" s="66"/>
      <c r="M6" s="66"/>
      <c r="N6" s="66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6">
        <v>2016</v>
      </c>
      <c r="C7" s="66"/>
      <c r="D7" s="67" t="s">
        <v>39</v>
      </c>
      <c r="E7" s="66"/>
      <c r="F7" s="67" t="s">
        <v>41</v>
      </c>
      <c r="G7" s="69"/>
      <c r="H7" s="68"/>
      <c r="I7" s="66"/>
      <c r="J7" s="66"/>
      <c r="K7" s="66"/>
      <c r="L7" s="66"/>
      <c r="M7" s="66"/>
      <c r="N7" s="66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2">
        <v>2017</v>
      </c>
      <c r="C8" s="62"/>
      <c r="D8" s="63" t="s">
        <v>40</v>
      </c>
      <c r="E8" s="62"/>
      <c r="F8" s="65" t="s">
        <v>38</v>
      </c>
      <c r="G8" s="62"/>
      <c r="H8" s="62"/>
      <c r="I8" s="62"/>
      <c r="J8" s="62"/>
      <c r="K8" s="62"/>
      <c r="L8" s="62"/>
      <c r="M8" s="62"/>
      <c r="N8" s="64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6">
        <v>2017</v>
      </c>
      <c r="C9" s="66"/>
      <c r="D9" s="67" t="s">
        <v>39</v>
      </c>
      <c r="E9" s="66"/>
      <c r="F9" s="67" t="s">
        <v>41</v>
      </c>
      <c r="G9" s="69"/>
      <c r="H9" s="68"/>
      <c r="I9" s="66"/>
      <c r="J9" s="66"/>
      <c r="K9" s="66"/>
      <c r="L9" s="66"/>
      <c r="M9" s="66"/>
      <c r="N9" s="66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2">
        <v>2018</v>
      </c>
      <c r="C10" s="62"/>
      <c r="D10" s="63" t="s">
        <v>45</v>
      </c>
      <c r="E10" s="62"/>
      <c r="F10" s="65" t="s">
        <v>38</v>
      </c>
      <c r="G10" s="62"/>
      <c r="H10" s="62"/>
      <c r="I10" s="62"/>
      <c r="J10" s="62"/>
      <c r="K10" s="62"/>
      <c r="L10" s="62"/>
      <c r="M10" s="62"/>
      <c r="N10" s="64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2018</v>
      </c>
      <c r="C11" s="26" t="s">
        <v>42</v>
      </c>
      <c r="D11" s="27" t="s">
        <v>39</v>
      </c>
      <c r="E11" s="26">
        <v>14</v>
      </c>
      <c r="F11" s="26">
        <v>0</v>
      </c>
      <c r="G11" s="26">
        <v>8</v>
      </c>
      <c r="H11" s="26">
        <v>0</v>
      </c>
      <c r="I11" s="26">
        <v>34</v>
      </c>
      <c r="J11" s="26">
        <v>4</v>
      </c>
      <c r="K11" s="26">
        <v>5</v>
      </c>
      <c r="L11" s="26">
        <v>17</v>
      </c>
      <c r="M11" s="26">
        <v>8</v>
      </c>
      <c r="N11" s="28">
        <v>0.53120000000000001</v>
      </c>
      <c r="O11" s="24">
        <v>64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2019</v>
      </c>
      <c r="C12" s="26" t="s">
        <v>55</v>
      </c>
      <c r="D12" s="27" t="s">
        <v>39</v>
      </c>
      <c r="E12" s="26">
        <v>23</v>
      </c>
      <c r="F12" s="26">
        <v>1</v>
      </c>
      <c r="G12" s="26">
        <v>20</v>
      </c>
      <c r="H12" s="26">
        <v>7</v>
      </c>
      <c r="I12" s="26">
        <v>84</v>
      </c>
      <c r="J12" s="26">
        <v>1</v>
      </c>
      <c r="K12" s="26">
        <v>7</v>
      </c>
      <c r="L12" s="26">
        <v>55</v>
      </c>
      <c r="M12" s="26">
        <v>21</v>
      </c>
      <c r="N12" s="28">
        <v>0.60431654676258995</v>
      </c>
      <c r="O12" s="24">
        <v>139</v>
      </c>
      <c r="P12" s="26">
        <v>3</v>
      </c>
      <c r="Q12" s="26">
        <v>0</v>
      </c>
      <c r="R12" s="26">
        <v>2</v>
      </c>
      <c r="S12" s="26">
        <v>1</v>
      </c>
      <c r="T12" s="26">
        <v>9</v>
      </c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2020</v>
      </c>
      <c r="C13" s="26" t="s">
        <v>59</v>
      </c>
      <c r="D13" s="27" t="s">
        <v>39</v>
      </c>
      <c r="E13" s="26">
        <v>13</v>
      </c>
      <c r="F13" s="26">
        <v>1</v>
      </c>
      <c r="G13" s="26">
        <v>15</v>
      </c>
      <c r="H13" s="26">
        <v>2</v>
      </c>
      <c r="I13" s="26">
        <v>37</v>
      </c>
      <c r="J13" s="26">
        <v>0</v>
      </c>
      <c r="K13" s="26">
        <v>2</v>
      </c>
      <c r="L13" s="26">
        <v>19</v>
      </c>
      <c r="M13" s="26">
        <v>16</v>
      </c>
      <c r="N13" s="28">
        <v>0.51400000000000001</v>
      </c>
      <c r="O13" s="24">
        <v>72</v>
      </c>
      <c r="P13" s="26">
        <v>2</v>
      </c>
      <c r="Q13" s="26">
        <v>0</v>
      </c>
      <c r="R13" s="26">
        <v>0</v>
      </c>
      <c r="S13" s="26">
        <v>0</v>
      </c>
      <c r="T13" s="26">
        <v>2</v>
      </c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50</v>
      </c>
      <c r="F14" s="18">
        <f t="shared" si="0"/>
        <v>2</v>
      </c>
      <c r="G14" s="18">
        <f t="shared" si="0"/>
        <v>43</v>
      </c>
      <c r="H14" s="18">
        <f t="shared" si="0"/>
        <v>9</v>
      </c>
      <c r="I14" s="18">
        <f t="shared" si="0"/>
        <v>155</v>
      </c>
      <c r="J14" s="18">
        <f t="shared" si="0"/>
        <v>5</v>
      </c>
      <c r="K14" s="18">
        <f t="shared" si="0"/>
        <v>14</v>
      </c>
      <c r="L14" s="18">
        <f t="shared" si="0"/>
        <v>91</v>
      </c>
      <c r="M14" s="18">
        <f t="shared" si="0"/>
        <v>45</v>
      </c>
      <c r="N14" s="30">
        <f>PRODUCT(I14/O14)</f>
        <v>0.5636363636363636</v>
      </c>
      <c r="O14" s="31">
        <f t="shared" ref="O14:AE14" si="1">SUM(O4:O13)</f>
        <v>275</v>
      </c>
      <c r="P14" s="18">
        <f t="shared" si="1"/>
        <v>5</v>
      </c>
      <c r="Q14" s="18">
        <f t="shared" si="1"/>
        <v>0</v>
      </c>
      <c r="R14" s="18">
        <f t="shared" si="1"/>
        <v>2</v>
      </c>
      <c r="S14" s="18">
        <f t="shared" si="1"/>
        <v>1</v>
      </c>
      <c r="T14" s="18">
        <f t="shared" si="1"/>
        <v>11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7" t="s">
        <v>2</v>
      </c>
      <c r="C15" s="32"/>
      <c r="D15" s="33">
        <f>SUM(F14:H14)+((I14-F14-G14)/3)+(E14/3)+(Z14*25)+(AA14*25)+(AB14*10)+(AC14*25)+(AD14*20)+(AE14*15)</f>
        <v>107.33333333333333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9" t="s">
        <v>32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1"/>
      <c r="AC17" s="12"/>
      <c r="AD17" s="12"/>
      <c r="AE17" s="4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1"/>
      <c r="E18" s="26">
        <f>PRODUCT(E14)</f>
        <v>50</v>
      </c>
      <c r="F18" s="26">
        <f>PRODUCT(F14)</f>
        <v>2</v>
      </c>
      <c r="G18" s="26">
        <f>PRODUCT(G14)</f>
        <v>43</v>
      </c>
      <c r="H18" s="26">
        <f>PRODUCT(H14)</f>
        <v>9</v>
      </c>
      <c r="I18" s="26">
        <f>PRODUCT(I14)</f>
        <v>155</v>
      </c>
      <c r="J18" s="1"/>
      <c r="K18" s="42">
        <f>PRODUCT((F18+G18)/E18)</f>
        <v>0.9</v>
      </c>
      <c r="L18" s="42">
        <f>PRODUCT(H18/E18)</f>
        <v>0.18</v>
      </c>
      <c r="M18" s="42">
        <f>PRODUCT(I18/E18)</f>
        <v>3.1</v>
      </c>
      <c r="N18" s="28">
        <f>PRODUCT(N14)</f>
        <v>0.5636363636363636</v>
      </c>
      <c r="O18" s="24">
        <f>PRODUCT(O14)</f>
        <v>275</v>
      </c>
      <c r="P18" s="70" t="s">
        <v>33</v>
      </c>
      <c r="Q18" s="71"/>
      <c r="R18" s="72" t="s">
        <v>48</v>
      </c>
      <c r="S18" s="72"/>
      <c r="T18" s="72"/>
      <c r="U18" s="72"/>
      <c r="V18" s="72"/>
      <c r="W18" s="72"/>
      <c r="X18" s="72"/>
      <c r="Y18" s="72"/>
      <c r="Z18" s="72"/>
      <c r="AA18" s="73" t="s">
        <v>36</v>
      </c>
      <c r="AB18" s="73"/>
      <c r="AC18" s="82"/>
      <c r="AD18" s="73"/>
      <c r="AE18" s="85" t="s">
        <v>56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3" t="s">
        <v>18</v>
      </c>
      <c r="C19" s="44"/>
      <c r="D19" s="45"/>
      <c r="E19" s="26">
        <f>PRODUCT(P14)</f>
        <v>5</v>
      </c>
      <c r="F19" s="26">
        <f>PRODUCT(Q14)</f>
        <v>0</v>
      </c>
      <c r="G19" s="26">
        <f>PRODUCT(R14)</f>
        <v>2</v>
      </c>
      <c r="H19" s="26">
        <f>PRODUCT(S14)</f>
        <v>1</v>
      </c>
      <c r="I19" s="26">
        <f>PRODUCT(T14)</f>
        <v>11</v>
      </c>
      <c r="J19" s="1"/>
      <c r="K19" s="42">
        <f>PRODUCT((F19+G19)/E19)</f>
        <v>0.4</v>
      </c>
      <c r="L19" s="42">
        <f>PRODUCT(H19/E19)</f>
        <v>0.2</v>
      </c>
      <c r="M19" s="42">
        <f>PRODUCT(I19/E19)</f>
        <v>2.2000000000000002</v>
      </c>
      <c r="N19" s="28">
        <f>PRODUCT(I19/O19)</f>
        <v>0.44</v>
      </c>
      <c r="O19" s="46">
        <v>25</v>
      </c>
      <c r="P19" s="74" t="s">
        <v>49</v>
      </c>
      <c r="Q19" s="75"/>
      <c r="R19" s="76" t="s">
        <v>48</v>
      </c>
      <c r="S19" s="76"/>
      <c r="T19" s="76"/>
      <c r="U19" s="76"/>
      <c r="V19" s="76"/>
      <c r="W19" s="76"/>
      <c r="X19" s="76"/>
      <c r="Y19" s="76"/>
      <c r="Z19" s="76"/>
      <c r="AA19" s="77" t="s">
        <v>36</v>
      </c>
      <c r="AB19" s="77"/>
      <c r="AC19" s="83"/>
      <c r="AD19" s="77"/>
      <c r="AE19" s="86" t="s">
        <v>56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7" t="s">
        <v>19</v>
      </c>
      <c r="C20" s="48"/>
      <c r="D20" s="49"/>
      <c r="E20" s="29"/>
      <c r="F20" s="29"/>
      <c r="G20" s="29"/>
      <c r="H20" s="29"/>
      <c r="I20" s="29"/>
      <c r="J20" s="1"/>
      <c r="K20" s="50"/>
      <c r="L20" s="50"/>
      <c r="M20" s="50"/>
      <c r="N20" s="51"/>
      <c r="O20" s="24">
        <v>0</v>
      </c>
      <c r="P20" s="74" t="s">
        <v>50</v>
      </c>
      <c r="Q20" s="75"/>
      <c r="R20" s="76" t="s">
        <v>52</v>
      </c>
      <c r="S20" s="76"/>
      <c r="T20" s="76"/>
      <c r="U20" s="76"/>
      <c r="V20" s="76"/>
      <c r="W20" s="76"/>
      <c r="X20" s="76"/>
      <c r="Y20" s="76"/>
      <c r="Z20" s="76"/>
      <c r="AA20" s="77" t="s">
        <v>51</v>
      </c>
      <c r="AB20" s="77"/>
      <c r="AC20" s="83"/>
      <c r="AD20" s="77"/>
      <c r="AE20" s="86" t="s">
        <v>57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2" t="s">
        <v>20</v>
      </c>
      <c r="C21" s="53"/>
      <c r="D21" s="54"/>
      <c r="E21" s="18">
        <f>SUM(E18:E20)</f>
        <v>55</v>
      </c>
      <c r="F21" s="18">
        <f>SUM(F18:F20)</f>
        <v>2</v>
      </c>
      <c r="G21" s="18">
        <f>SUM(G18:G20)</f>
        <v>45</v>
      </c>
      <c r="H21" s="18">
        <f>SUM(H18:H20)</f>
        <v>10</v>
      </c>
      <c r="I21" s="18">
        <f>SUM(I18:I20)</f>
        <v>166</v>
      </c>
      <c r="J21" s="1"/>
      <c r="K21" s="55">
        <f>PRODUCT((F21+G21)/E21)</f>
        <v>0.8545454545454545</v>
      </c>
      <c r="L21" s="55">
        <f>PRODUCT(H21/E21)</f>
        <v>0.18181818181818182</v>
      </c>
      <c r="M21" s="55">
        <f>PRODUCT(I21/E21)</f>
        <v>3.0181818181818181</v>
      </c>
      <c r="N21" s="30">
        <f>PRODUCT(I21/O21)</f>
        <v>0.55333333333333334</v>
      </c>
      <c r="O21" s="24">
        <f>SUM(O18:O20)</f>
        <v>300</v>
      </c>
      <c r="P21" s="78" t="s">
        <v>34</v>
      </c>
      <c r="Q21" s="79"/>
      <c r="R21" s="80" t="s">
        <v>53</v>
      </c>
      <c r="S21" s="80"/>
      <c r="T21" s="80"/>
      <c r="U21" s="80"/>
      <c r="V21" s="80"/>
      <c r="W21" s="80"/>
      <c r="X21" s="80"/>
      <c r="Y21" s="80"/>
      <c r="Z21" s="80"/>
      <c r="AA21" s="81" t="s">
        <v>54</v>
      </c>
      <c r="AB21" s="81"/>
      <c r="AC21" s="84"/>
      <c r="AD21" s="81"/>
      <c r="AE21" s="87" t="s">
        <v>58</v>
      </c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46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47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7"/>
      <c r="N28" s="57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6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56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56"/>
      <c r="W32" s="1"/>
      <c r="X32" s="24"/>
      <c r="Y32" s="24"/>
      <c r="Z32" s="24"/>
      <c r="AA32" s="24"/>
      <c r="AB32" s="24"/>
      <c r="AC32" s="24"/>
      <c r="AD32" s="24"/>
      <c r="AE32" s="24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37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34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57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37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</sheetData>
  <sortState ref="B12:V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2020-09-09T12:57:52Z</dcterms:modified>
</cp:coreProperties>
</file>