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8" i="1"/>
  <c r="T18" i="1"/>
  <c r="I23" i="1"/>
  <c r="N23" i="1"/>
  <c r="AE18" i="1"/>
  <c r="AD18" i="1"/>
  <c r="AC18" i="1"/>
  <c r="AB18" i="1"/>
  <c r="AA18" i="1"/>
  <c r="Z18" i="1"/>
  <c r="Y18" i="1"/>
  <c r="X18" i="1"/>
  <c r="W18" i="1"/>
  <c r="V18" i="1"/>
  <c r="U18" i="1"/>
  <c r="S18" i="1"/>
  <c r="R18" i="1"/>
  <c r="Q18" i="1"/>
  <c r="P18" i="1"/>
  <c r="M18" i="1"/>
  <c r="L18" i="1"/>
  <c r="K18" i="1"/>
  <c r="J18" i="1"/>
  <c r="I18" i="1"/>
  <c r="D19" i="1" s="1"/>
  <c r="H18" i="1"/>
  <c r="G18" i="1"/>
  <c r="F18" i="1"/>
  <c r="E18" i="1"/>
  <c r="E22" i="1" s="1"/>
  <c r="O22" i="1"/>
  <c r="I24" i="1"/>
  <c r="O24" i="1"/>
  <c r="H24" i="1"/>
  <c r="E24" i="1"/>
  <c r="L24" i="1"/>
  <c r="G24" i="1"/>
  <c r="F24" i="1"/>
  <c r="K24" i="1"/>
  <c r="H23" i="1"/>
  <c r="G23" i="1"/>
  <c r="F23" i="1"/>
  <c r="E23" i="1"/>
  <c r="K23" i="1"/>
  <c r="H22" i="1"/>
  <c r="G22" i="1"/>
  <c r="G25" i="1" s="1"/>
  <c r="F22" i="1"/>
  <c r="F25" i="1" s="1"/>
  <c r="M24" i="1"/>
  <c r="I22" i="1"/>
  <c r="N18" i="1"/>
  <c r="N22" i="1" s="1"/>
  <c r="M23" i="1"/>
  <c r="I25" i="1"/>
  <c r="H25" i="1"/>
  <c r="L23" i="1"/>
  <c r="O25" i="1"/>
  <c r="N25" i="1"/>
  <c r="L22" i="1" l="1"/>
  <c r="E25" i="1"/>
  <c r="M25" i="1" s="1"/>
  <c r="M22" i="1"/>
  <c r="K22" i="1"/>
  <c r="K25" i="1"/>
  <c r="L25" i="1" l="1"/>
</calcChain>
</file>

<file path=xl/sharedStrings.xml><?xml version="1.0" encoding="utf-8"?>
<sst xmlns="http://schemas.openxmlformats.org/spreadsheetml/2006/main" count="206" uniqueCount="114">
  <si>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</si>
  <si>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</si>
  <si>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</si>
  <si>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</si>
  <si>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</si>
  <si>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</si>
  <si>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</si>
  <si>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</si>
  <si>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</si>
  <si>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</si>
  <si>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</si>
  <si>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</si>
  <si>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</si>
  <si>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</si>
  <si>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</si>
  <si>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</si>
  <si>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</si>
  <si>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</si>
  <si>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</si>
  <si>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</si>
  <si>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</si>
  <si>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</si>
  <si>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</si>
  <si>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</si>
  <si>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</si>
  <si>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</si>
  <si>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</si>
  <si>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</si>
  <si>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</si>
  <si>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</si>
  <si>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</si>
  <si>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</si>
  <si>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</si>
  <si>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</si>
  <si>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</si>
  <si>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</si>
  <si>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</si>
  <si>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</si>
  <si>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</si>
  <si>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5.  ottelu</t>
  </si>
  <si>
    <t>8.</t>
  </si>
  <si>
    <t>jatkosarja</t>
  </si>
  <si>
    <t>superpesiskarsinta</t>
  </si>
  <si>
    <t>9.</t>
  </si>
  <si>
    <t>11.</t>
  </si>
  <si>
    <t>alemmat pudotuspelit</t>
  </si>
  <si>
    <t>10.</t>
  </si>
  <si>
    <t>6.  ottelu</t>
  </si>
  <si>
    <t>YPJ</t>
  </si>
  <si>
    <t>KL - %</t>
  </si>
  <si>
    <t>06.08. 2005  YPJ - SiiPe  0-2  (3-4, 1-6)</t>
  </si>
  <si>
    <t xml:space="preserve">  17 v 10 kk   0 pv</t>
  </si>
  <si>
    <t>16.05. 2006  YPJ - Pesäkarhut  0-2  (4-6, 1-5)</t>
  </si>
  <si>
    <t xml:space="preserve">  18 v   7 kk 10 pv</t>
  </si>
  <si>
    <t>14.05. 2006  PeTo-Jussit - YPJ  2-0  (5-4, 21-6)</t>
  </si>
  <si>
    <t xml:space="preserve">  18 v   7 kk   8 pv</t>
  </si>
  <si>
    <t>25.05. 2008  ViU - YPJ  0-2  (4-6, 1-5)</t>
  </si>
  <si>
    <t>57.  ottelu</t>
  </si>
  <si>
    <t xml:space="preserve">  20 v   7 kk 19 pv</t>
  </si>
  <si>
    <t>play off</t>
  </si>
  <si>
    <t>Seurat</t>
  </si>
  <si>
    <t>YPJ = Ylihärmän Pesis-Junkkarit  (1996),  kasvattajaseura</t>
  </si>
  <si>
    <t>6.10.1987   Ylihärmä</t>
  </si>
  <si>
    <t>suomensarja</t>
  </si>
  <si>
    <t>LaVe = Lappajärven Veikot  (1911)</t>
  </si>
  <si>
    <t>LaVe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</si>
  <si>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</si>
  <si>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</si>
  <si>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</si>
  <si>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</si>
  <si>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</si>
  <si>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</si>
  <si>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</si>
  <si>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</si>
  <si>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</si>
  <si>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</si>
  <si>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</si>
  <si>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</si>
  <si>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</si>
  <si>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</si>
  <si>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</si>
  <si>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</si>
  <si>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 xml:space="preserve"> LIITTO - LEHDISTÖ - KORTTI</t>
  </si>
  <si>
    <t>NAISET</t>
  </si>
  <si>
    <t>Tulos</t>
  </si>
  <si>
    <t xml:space="preserve">  KL-%</t>
  </si>
  <si>
    <t>Liitto</t>
  </si>
  <si>
    <t>jok</t>
  </si>
  <si>
    <t>Ikä ensimmäisessä ottelussa</t>
  </si>
  <si>
    <t>02.07. 2006  Kitee</t>
  </si>
  <si>
    <t>Mikko Järvenpää</t>
  </si>
  <si>
    <t>1839</t>
  </si>
  <si>
    <t>19.06. 2012  Turku</t>
  </si>
  <si>
    <t>1-0  (3-0, 2-2)</t>
  </si>
  <si>
    <t>Jukka Liikala</t>
  </si>
  <si>
    <t>24 v  8 kk  13 pv</t>
  </si>
  <si>
    <t>Tanja Tuomela os. Talkkari</t>
  </si>
  <si>
    <t>SMJ</t>
  </si>
  <si>
    <t>SMJ = Seinäjoen Maila-Jussit  (1932)</t>
  </si>
  <si>
    <t xml:space="preserve">  Itä - Länsi, tulos</t>
  </si>
  <si>
    <t>30.06. 2018  Joensuu</t>
  </si>
  <si>
    <t>Sami Österlund</t>
  </si>
  <si>
    <t>0/1</t>
  </si>
  <si>
    <t>0/2</t>
  </si>
  <si>
    <t>0/3</t>
  </si>
  <si>
    <t>2/4</t>
  </si>
  <si>
    <t>1/1</t>
  </si>
  <si>
    <t>1/3</t>
  </si>
  <si>
    <t>30 v  8 kk  24 pv</t>
  </si>
  <si>
    <t xml:space="preserve">  1-2 (2-1, 3-4, 0-1)</t>
  </si>
  <si>
    <t>3k</t>
  </si>
  <si>
    <t>0/6</t>
  </si>
  <si>
    <t>3287</t>
  </si>
  <si>
    <t xml:space="preserve">  0-2  (1-7, 2-5)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</si>
</sst>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3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6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7" fillId="9" borderId="1" xfId="0" applyFont="1" applyFill="1" applyBorder="1" applyAlignment="1">
      <alignment vertical="top"/>
    </xf>
    <xf numFmtId="0" fontId="4" fillId="0" borderId="0" xfId="0" applyFont="1" applyFill="1"/>
    <xf numFmtId="0" fontId="5" fillId="0" borderId="0" xfId="0" applyFont="1" applyFill="1"/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9" xfId="0" applyFont="1" applyFill="1" applyBorder="1"/>
    <xf numFmtId="0" fontId="2" fillId="2" borderId="10" xfId="0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10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4" borderId="0" xfId="0" applyFont="1" applyFill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165" fontId="2" fillId="2" borderId="1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165" fontId="2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2" fillId="2" borderId="11" xfId="0" applyNumberFormat="1" applyFont="1" applyFill="1" applyBorder="1"/>
    <xf numFmtId="0" fontId="2" fillId="2" borderId="12" xfId="0" applyFont="1" applyFill="1" applyBorder="1"/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4" borderId="12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4" xfId="0" applyNumberFormat="1" applyFont="1" applyFill="1" applyBorder="1" applyAlignment="1">
      <alignment horizontal="center"/>
    </xf>
    <xf numFmtId="0" fontId="2" fillId="10" borderId="1" xfId="0" applyFont="1" applyFill="1" applyBorder="1"/>
    <xf numFmtId="49" fontId="2" fillId="10" borderId="4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10" borderId="6" xfId="0" applyNumberFormat="1" applyFont="1" applyFill="1" applyBorder="1" applyAlignment="1">
      <alignment horizontal="center"/>
    </xf>
    <xf numFmtId="0" fontId="2" fillId="10" borderId="3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7.8554687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23" width="5.7109375" style="7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42578125" style="26" customWidth="1"/>
    <col min="33" max="33" width="31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96</v>
      </c>
      <c r="C1" s="2"/>
      <c r="D1" s="3"/>
      <c r="E1" s="3"/>
      <c r="F1" s="4" t="s">
        <v>62</v>
      </c>
      <c r="G1" s="6"/>
      <c r="H1" s="6"/>
      <c r="I1" s="3"/>
      <c r="J1" s="5"/>
      <c r="K1" s="5"/>
      <c r="L1" s="5"/>
      <c r="M1" s="7"/>
      <c r="N1" s="5"/>
      <c r="O1" s="3"/>
      <c r="P1" s="3"/>
      <c r="Q1" s="3"/>
      <c r="R1" s="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2005</v>
      </c>
      <c r="C4" s="27" t="s">
        <v>40</v>
      </c>
      <c r="D4" s="28" t="s">
        <v>48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/>
      <c r="O4" s="29"/>
      <c r="P4" s="27">
        <v>4</v>
      </c>
      <c r="Q4" s="27">
        <v>0</v>
      </c>
      <c r="R4" s="27">
        <v>0</v>
      </c>
      <c r="S4" s="27">
        <v>0</v>
      </c>
      <c r="T4" s="27">
        <v>0</v>
      </c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31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2006</v>
      </c>
      <c r="C5" s="27" t="s">
        <v>44</v>
      </c>
      <c r="D5" s="28" t="s">
        <v>48</v>
      </c>
      <c r="E5" s="27">
        <v>19</v>
      </c>
      <c r="F5" s="27">
        <v>0</v>
      </c>
      <c r="G5" s="27">
        <v>4</v>
      </c>
      <c r="H5" s="27">
        <v>6</v>
      </c>
      <c r="I5" s="27">
        <v>66</v>
      </c>
      <c r="J5" s="27">
        <v>20</v>
      </c>
      <c r="K5" s="27">
        <v>27</v>
      </c>
      <c r="L5" s="27">
        <v>15</v>
      </c>
      <c r="M5" s="27">
        <v>4</v>
      </c>
      <c r="N5" s="32">
        <v>0.51160000000000005</v>
      </c>
      <c r="O5" s="25">
        <f t="shared" ref="O5:O11" si="0">PRODUCT(I5/N5)</f>
        <v>129.00703674745893</v>
      </c>
      <c r="P5" s="27"/>
      <c r="Q5" s="27"/>
      <c r="R5" s="27"/>
      <c r="S5" s="27"/>
      <c r="T5" s="27"/>
      <c r="U5" s="30">
        <v>2</v>
      </c>
      <c r="V5" s="30">
        <v>0</v>
      </c>
      <c r="W5" s="30">
        <v>1</v>
      </c>
      <c r="X5" s="30">
        <v>5</v>
      </c>
      <c r="Y5" s="30">
        <v>6</v>
      </c>
      <c r="Z5" s="27"/>
      <c r="AA5" s="27"/>
      <c r="AB5" s="27"/>
      <c r="AC5" s="27"/>
      <c r="AD5" s="27"/>
      <c r="AE5" s="27"/>
      <c r="AF5" s="33" t="s">
        <v>42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2007</v>
      </c>
      <c r="C6" s="27" t="s">
        <v>40</v>
      </c>
      <c r="D6" s="28" t="s">
        <v>48</v>
      </c>
      <c r="E6" s="27">
        <v>20</v>
      </c>
      <c r="F6" s="27">
        <v>0</v>
      </c>
      <c r="G6" s="27">
        <v>12</v>
      </c>
      <c r="H6" s="27">
        <v>13</v>
      </c>
      <c r="I6" s="27">
        <v>69</v>
      </c>
      <c r="J6" s="27">
        <v>12</v>
      </c>
      <c r="K6" s="27">
        <v>17</v>
      </c>
      <c r="L6" s="27">
        <v>28</v>
      </c>
      <c r="M6" s="27">
        <v>12</v>
      </c>
      <c r="N6" s="32">
        <v>0.57499999999999996</v>
      </c>
      <c r="O6" s="25">
        <f t="shared" si="0"/>
        <v>120.00000000000001</v>
      </c>
      <c r="P6" s="27">
        <v>7</v>
      </c>
      <c r="Q6" s="27">
        <v>0</v>
      </c>
      <c r="R6" s="27">
        <v>0</v>
      </c>
      <c r="S6" s="27">
        <v>3</v>
      </c>
      <c r="T6" s="27">
        <v>14</v>
      </c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31" t="s">
        <v>41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2008</v>
      </c>
      <c r="C7" s="27" t="s">
        <v>43</v>
      </c>
      <c r="D7" s="28" t="s">
        <v>48</v>
      </c>
      <c r="E7" s="27">
        <v>20</v>
      </c>
      <c r="F7" s="27">
        <v>2</v>
      </c>
      <c r="G7" s="27">
        <v>4</v>
      </c>
      <c r="H7" s="27">
        <v>12</v>
      </c>
      <c r="I7" s="27">
        <v>64</v>
      </c>
      <c r="J7" s="27">
        <v>19</v>
      </c>
      <c r="K7" s="27">
        <v>18</v>
      </c>
      <c r="L7" s="27">
        <v>21</v>
      </c>
      <c r="M7" s="27">
        <v>6</v>
      </c>
      <c r="N7" s="32">
        <v>0.55649999999999999</v>
      </c>
      <c r="O7" s="25">
        <f t="shared" si="0"/>
        <v>115.00449236298293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31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2009</v>
      </c>
      <c r="C8" s="27" t="s">
        <v>44</v>
      </c>
      <c r="D8" s="28" t="s">
        <v>48</v>
      </c>
      <c r="E8" s="27">
        <v>24</v>
      </c>
      <c r="F8" s="27">
        <v>0</v>
      </c>
      <c r="G8" s="27">
        <v>2</v>
      </c>
      <c r="H8" s="27">
        <v>14</v>
      </c>
      <c r="I8" s="27">
        <v>86</v>
      </c>
      <c r="J8" s="27">
        <v>19</v>
      </c>
      <c r="K8" s="27">
        <v>48</v>
      </c>
      <c r="L8" s="27">
        <v>17</v>
      </c>
      <c r="M8" s="27">
        <v>2</v>
      </c>
      <c r="N8" s="32">
        <v>0.56950000000000001</v>
      </c>
      <c r="O8" s="25">
        <f t="shared" si="0"/>
        <v>151.00965759438103</v>
      </c>
      <c r="P8" s="27"/>
      <c r="Q8" s="27"/>
      <c r="R8" s="27"/>
      <c r="S8" s="27"/>
      <c r="T8" s="27"/>
      <c r="U8" s="30">
        <v>10</v>
      </c>
      <c r="V8" s="30">
        <v>0</v>
      </c>
      <c r="W8" s="30">
        <v>0</v>
      </c>
      <c r="X8" s="30">
        <v>1</v>
      </c>
      <c r="Y8" s="30">
        <v>27</v>
      </c>
      <c r="Z8" s="27"/>
      <c r="AA8" s="27"/>
      <c r="AB8" s="27"/>
      <c r="AC8" s="27"/>
      <c r="AD8" s="27"/>
      <c r="AE8" s="27"/>
      <c r="AF8" s="33" t="s">
        <v>45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2010</v>
      </c>
      <c r="C9" s="27" t="s">
        <v>46</v>
      </c>
      <c r="D9" s="28" t="s">
        <v>48</v>
      </c>
      <c r="E9" s="27">
        <v>24</v>
      </c>
      <c r="F9" s="27">
        <v>1</v>
      </c>
      <c r="G9" s="27">
        <v>4</v>
      </c>
      <c r="H9" s="27">
        <v>20</v>
      </c>
      <c r="I9" s="27">
        <v>91</v>
      </c>
      <c r="J9" s="27">
        <v>13</v>
      </c>
      <c r="K9" s="27">
        <v>52</v>
      </c>
      <c r="L9" s="27">
        <v>21</v>
      </c>
      <c r="M9" s="27">
        <v>5</v>
      </c>
      <c r="N9" s="32">
        <v>0.55149999999999999</v>
      </c>
      <c r="O9" s="25">
        <f t="shared" si="0"/>
        <v>165.00453309156845</v>
      </c>
      <c r="P9" s="27"/>
      <c r="Q9" s="27"/>
      <c r="R9" s="27"/>
      <c r="S9" s="27"/>
      <c r="T9" s="27"/>
      <c r="U9" s="30">
        <v>3</v>
      </c>
      <c r="V9" s="30">
        <v>0</v>
      </c>
      <c r="W9" s="30">
        <v>3</v>
      </c>
      <c r="X9" s="30">
        <v>2</v>
      </c>
      <c r="Y9" s="30">
        <v>18</v>
      </c>
      <c r="Z9" s="27"/>
      <c r="AA9" s="27"/>
      <c r="AB9" s="27"/>
      <c r="AC9" s="27"/>
      <c r="AD9" s="27"/>
      <c r="AE9" s="27"/>
      <c r="AF9" s="33" t="s">
        <v>45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2011</v>
      </c>
      <c r="C10" s="27" t="s">
        <v>40</v>
      </c>
      <c r="D10" s="28" t="s">
        <v>48</v>
      </c>
      <c r="E10" s="27">
        <v>22</v>
      </c>
      <c r="F10" s="27">
        <v>0</v>
      </c>
      <c r="G10" s="27">
        <v>15</v>
      </c>
      <c r="H10" s="27">
        <v>17</v>
      </c>
      <c r="I10" s="27">
        <v>98</v>
      </c>
      <c r="J10" s="27">
        <v>11</v>
      </c>
      <c r="K10" s="27">
        <v>43</v>
      </c>
      <c r="L10" s="27">
        <v>29</v>
      </c>
      <c r="M10" s="27">
        <v>15</v>
      </c>
      <c r="N10" s="32">
        <v>0.628</v>
      </c>
      <c r="O10" s="25">
        <f t="shared" si="0"/>
        <v>156.05095541401275</v>
      </c>
      <c r="P10" s="27">
        <v>3</v>
      </c>
      <c r="Q10" s="27">
        <v>0</v>
      </c>
      <c r="R10" s="27">
        <v>0</v>
      </c>
      <c r="S10" s="27">
        <v>1</v>
      </c>
      <c r="T10" s="27">
        <v>4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31" t="s">
        <v>59</v>
      </c>
      <c r="AG10" s="24"/>
      <c r="AH10" s="9"/>
      <c r="AI10" s="9"/>
      <c r="AJ10" s="9"/>
      <c r="AK10" s="9"/>
      <c r="AL10" s="9"/>
    </row>
    <row r="11" spans="1:38" s="10" customFormat="1" ht="15" customHeight="1" x14ac:dyDescent="0.2">
      <c r="A11" s="1"/>
      <c r="B11" s="27">
        <v>2012</v>
      </c>
      <c r="C11" s="27" t="s">
        <v>40</v>
      </c>
      <c r="D11" s="28" t="s">
        <v>48</v>
      </c>
      <c r="E11" s="27">
        <v>22</v>
      </c>
      <c r="F11" s="27">
        <v>2</v>
      </c>
      <c r="G11" s="27">
        <v>6</v>
      </c>
      <c r="H11" s="27">
        <v>25</v>
      </c>
      <c r="I11" s="27">
        <v>83</v>
      </c>
      <c r="J11" s="27">
        <v>15</v>
      </c>
      <c r="K11" s="27">
        <v>30</v>
      </c>
      <c r="L11" s="27">
        <v>30</v>
      </c>
      <c r="M11" s="27">
        <v>8</v>
      </c>
      <c r="N11" s="32">
        <v>0.55300000000000005</v>
      </c>
      <c r="O11" s="25">
        <f t="shared" si="0"/>
        <v>150.0904159132007</v>
      </c>
      <c r="P11" s="27">
        <v>3</v>
      </c>
      <c r="Q11" s="27">
        <v>0</v>
      </c>
      <c r="R11" s="27">
        <v>0</v>
      </c>
      <c r="S11" s="27">
        <v>0</v>
      </c>
      <c r="T11" s="27">
        <v>12</v>
      </c>
      <c r="U11" s="30"/>
      <c r="V11" s="30"/>
      <c r="W11" s="30"/>
      <c r="X11" s="30"/>
      <c r="Y11" s="30"/>
      <c r="Z11" s="27"/>
      <c r="AA11" s="27">
        <v>1</v>
      </c>
      <c r="AB11" s="27"/>
      <c r="AC11" s="27"/>
      <c r="AD11" s="27"/>
      <c r="AE11" s="27"/>
      <c r="AF11" s="31" t="s">
        <v>59</v>
      </c>
      <c r="AG11" s="24"/>
      <c r="AH11" s="9"/>
      <c r="AI11" s="9"/>
      <c r="AJ11" s="9"/>
      <c r="AK11" s="9"/>
      <c r="AL11" s="9"/>
    </row>
    <row r="12" spans="1:38" s="10" customFormat="1" ht="15" customHeight="1" x14ac:dyDescent="0.2">
      <c r="A12" s="1"/>
      <c r="B12" s="79">
        <v>2013</v>
      </c>
      <c r="C12" s="79"/>
      <c r="D12" s="80" t="s">
        <v>48</v>
      </c>
      <c r="E12" s="79"/>
      <c r="F12" s="82" t="s">
        <v>63</v>
      </c>
      <c r="G12" s="79"/>
      <c r="H12" s="79"/>
      <c r="I12" s="79"/>
      <c r="J12" s="79"/>
      <c r="K12" s="79"/>
      <c r="L12" s="79"/>
      <c r="M12" s="79"/>
      <c r="N12" s="81"/>
      <c r="O12" s="83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31"/>
      <c r="AG12" s="24"/>
      <c r="AH12" s="9"/>
      <c r="AI12" s="9"/>
      <c r="AJ12" s="9"/>
      <c r="AK12" s="9"/>
      <c r="AL12" s="9"/>
    </row>
    <row r="13" spans="1:38" s="10" customFormat="1" ht="15" customHeight="1" x14ac:dyDescent="0.2">
      <c r="A13" s="1"/>
      <c r="B13" s="79">
        <v>2014</v>
      </c>
      <c r="C13" s="79"/>
      <c r="D13" s="80" t="s">
        <v>48</v>
      </c>
      <c r="E13" s="79"/>
      <c r="F13" s="82" t="s">
        <v>63</v>
      </c>
      <c r="G13" s="79"/>
      <c r="H13" s="79"/>
      <c r="I13" s="79"/>
      <c r="J13" s="79"/>
      <c r="K13" s="79"/>
      <c r="L13" s="79"/>
      <c r="M13" s="79"/>
      <c r="N13" s="81"/>
      <c r="O13" s="83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31"/>
      <c r="AG13" s="24"/>
      <c r="AH13" s="9"/>
      <c r="AI13" s="9"/>
      <c r="AJ13" s="9"/>
      <c r="AK13" s="9"/>
      <c r="AL13" s="9"/>
    </row>
    <row r="14" spans="1:38" s="10" customFormat="1" ht="15" customHeight="1" x14ac:dyDescent="0.2">
      <c r="A14" s="1"/>
      <c r="B14" s="85">
        <v>2015</v>
      </c>
      <c r="C14" s="85"/>
      <c r="D14" s="86" t="s">
        <v>65</v>
      </c>
      <c r="E14" s="85"/>
      <c r="F14" s="87" t="s">
        <v>66</v>
      </c>
      <c r="G14" s="88"/>
      <c r="H14" s="89"/>
      <c r="I14" s="85"/>
      <c r="J14" s="85"/>
      <c r="K14" s="85"/>
      <c r="L14" s="85"/>
      <c r="M14" s="85"/>
      <c r="N14" s="90"/>
      <c r="O14" s="83"/>
      <c r="P14" s="27"/>
      <c r="Q14" s="27"/>
      <c r="R14" s="27"/>
      <c r="S14" s="27"/>
      <c r="T14" s="27"/>
      <c r="U14" s="30"/>
      <c r="V14" s="30"/>
      <c r="W14" s="30"/>
      <c r="X14" s="91"/>
      <c r="Y14" s="30"/>
      <c r="Z14" s="27"/>
      <c r="AA14" s="27"/>
      <c r="AB14" s="27"/>
      <c r="AC14" s="44"/>
      <c r="AD14" s="35"/>
      <c r="AE14" s="27"/>
      <c r="AF14" s="3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5">
        <v>2016</v>
      </c>
      <c r="C15" s="85"/>
      <c r="D15" s="86" t="s">
        <v>65</v>
      </c>
      <c r="E15" s="85"/>
      <c r="F15" s="87" t="s">
        <v>66</v>
      </c>
      <c r="G15" s="88"/>
      <c r="H15" s="89"/>
      <c r="I15" s="85"/>
      <c r="J15" s="85"/>
      <c r="K15" s="85"/>
      <c r="L15" s="85"/>
      <c r="M15" s="85"/>
      <c r="N15" s="90"/>
      <c r="O15" s="83">
        <v>0</v>
      </c>
      <c r="P15" s="27"/>
      <c r="Q15" s="27"/>
      <c r="R15" s="27"/>
      <c r="S15" s="27"/>
      <c r="T15" s="27"/>
      <c r="U15" s="30"/>
      <c r="V15" s="30"/>
      <c r="W15" s="30"/>
      <c r="X15" s="91"/>
      <c r="Y15" s="30"/>
      <c r="Z15" s="27"/>
      <c r="AA15" s="27"/>
      <c r="AB15" s="92"/>
      <c r="AC15" s="44"/>
      <c r="AD15" s="11"/>
      <c r="AE15" s="92"/>
      <c r="AF15" s="14"/>
      <c r="AG15" s="9"/>
      <c r="AH15" s="9"/>
    </row>
    <row r="16" spans="1:38" ht="15" customHeight="1" x14ac:dyDescent="0.25">
      <c r="A16" s="1"/>
      <c r="B16" s="27">
        <v>2017</v>
      </c>
      <c r="C16" s="27" t="s">
        <v>40</v>
      </c>
      <c r="D16" s="28" t="s">
        <v>97</v>
      </c>
      <c r="E16" s="27">
        <v>26</v>
      </c>
      <c r="F16" s="27">
        <v>0</v>
      </c>
      <c r="G16" s="27">
        <v>10</v>
      </c>
      <c r="H16" s="27">
        <v>10</v>
      </c>
      <c r="I16" s="27">
        <v>88</v>
      </c>
      <c r="J16" s="27">
        <v>20</v>
      </c>
      <c r="K16" s="27">
        <v>27</v>
      </c>
      <c r="L16" s="27">
        <v>31</v>
      </c>
      <c r="M16" s="27">
        <v>10</v>
      </c>
      <c r="N16" s="32">
        <v>0.5333</v>
      </c>
      <c r="O16" s="29">
        <v>165</v>
      </c>
      <c r="P16" s="27">
        <v>4</v>
      </c>
      <c r="Q16" s="27">
        <v>0</v>
      </c>
      <c r="R16" s="27">
        <v>0</v>
      </c>
      <c r="S16" s="27">
        <v>3</v>
      </c>
      <c r="T16" s="27">
        <v>13</v>
      </c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31" t="s">
        <v>59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7">
        <v>2018</v>
      </c>
      <c r="C17" s="27" t="s">
        <v>44</v>
      </c>
      <c r="D17" s="28" t="s">
        <v>65</v>
      </c>
      <c r="E17" s="27">
        <v>25</v>
      </c>
      <c r="F17" s="27">
        <v>1</v>
      </c>
      <c r="G17" s="27">
        <v>17</v>
      </c>
      <c r="H17" s="27">
        <v>10</v>
      </c>
      <c r="I17" s="27">
        <v>101</v>
      </c>
      <c r="J17" s="27">
        <v>16</v>
      </c>
      <c r="K17" s="27">
        <v>31</v>
      </c>
      <c r="L17" s="27">
        <v>36</v>
      </c>
      <c r="M17" s="27">
        <v>18</v>
      </c>
      <c r="N17" s="32">
        <v>0.53720000000000001</v>
      </c>
      <c r="O17" s="29">
        <v>188</v>
      </c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>
        <v>1</v>
      </c>
      <c r="AA17" s="27"/>
      <c r="AB17" s="27"/>
      <c r="AC17" s="27"/>
      <c r="AD17" s="27"/>
      <c r="AE17" s="27"/>
      <c r="AF17" s="3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>SUM(E4:E17)</f>
        <v>202</v>
      </c>
      <c r="F18" s="19">
        <f t="shared" ref="F18:O18" si="1">SUM(F4:F17)</f>
        <v>6</v>
      </c>
      <c r="G18" s="19">
        <f t="shared" si="1"/>
        <v>74</v>
      </c>
      <c r="H18" s="19">
        <f t="shared" si="1"/>
        <v>127</v>
      </c>
      <c r="I18" s="19">
        <f t="shared" si="1"/>
        <v>746</v>
      </c>
      <c r="J18" s="19">
        <f t="shared" si="1"/>
        <v>145</v>
      </c>
      <c r="K18" s="19">
        <f t="shared" si="1"/>
        <v>293</v>
      </c>
      <c r="L18" s="19">
        <f t="shared" si="1"/>
        <v>228</v>
      </c>
      <c r="M18" s="19">
        <f t="shared" si="1"/>
        <v>80</v>
      </c>
      <c r="N18" s="34">
        <f>PRODUCT(I18/O18)</f>
        <v>0.55706267346674554</v>
      </c>
      <c r="O18" s="84">
        <f t="shared" si="1"/>
        <v>1339.1670911236047</v>
      </c>
      <c r="P18" s="19">
        <f t="shared" ref="P18" si="2">SUM(P4:P17)</f>
        <v>21</v>
      </c>
      <c r="Q18" s="19">
        <f t="shared" ref="Q18" si="3">SUM(Q4:Q17)</f>
        <v>0</v>
      </c>
      <c r="R18" s="19">
        <f t="shared" ref="R18" si="4">SUM(R4:R17)</f>
        <v>0</v>
      </c>
      <c r="S18" s="19">
        <f t="shared" ref="S18" si="5">SUM(S4:S17)</f>
        <v>7</v>
      </c>
      <c r="T18" s="19">
        <f t="shared" ref="T18" si="6">SUM(T4:T17)</f>
        <v>43</v>
      </c>
      <c r="U18" s="19">
        <f t="shared" ref="U18" si="7">SUM(U4:U17)</f>
        <v>15</v>
      </c>
      <c r="V18" s="19">
        <f t="shared" ref="V18" si="8">SUM(V4:V17)</f>
        <v>0</v>
      </c>
      <c r="W18" s="19">
        <f t="shared" ref="W18" si="9">SUM(W4:W17)</f>
        <v>4</v>
      </c>
      <c r="X18" s="19">
        <f t="shared" ref="X18" si="10">SUM(X4:X17)</f>
        <v>8</v>
      </c>
      <c r="Y18" s="19">
        <f t="shared" ref="Y18" si="11">SUM(Y4:Y17)</f>
        <v>51</v>
      </c>
      <c r="Z18" s="19">
        <f t="shared" ref="Z18" si="12">SUM(Z4:Z17)</f>
        <v>1</v>
      </c>
      <c r="AA18" s="19">
        <f t="shared" ref="AA18" si="13">SUM(AA4:AA17)</f>
        <v>1</v>
      </c>
      <c r="AB18" s="19">
        <f t="shared" ref="AB18" si="14">SUM(AB4:AB17)</f>
        <v>0</v>
      </c>
      <c r="AC18" s="19">
        <f t="shared" ref="AC18" si="15">SUM(AC4:AC17)</f>
        <v>0</v>
      </c>
      <c r="AD18" s="19">
        <f t="shared" ref="AD18" si="16">SUM(AD4:AD17)</f>
        <v>0</v>
      </c>
      <c r="AE18" s="19">
        <f t="shared" ref="AE18" si="17">SUM(AE4:AE17)</f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8" t="s">
        <v>2</v>
      </c>
      <c r="C19" s="35"/>
      <c r="D19" s="36">
        <f>SUM(F18:H18)+((I18-F18-G18)/3)+(E18/3)+(Z18*25)+(AA18*25)+(AB18*10)+(AC18*25)+(AD18*20)+(AE18*15)</f>
        <v>546.33333333333326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8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9"/>
      <c r="P20" s="1"/>
      <c r="Q20" s="3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0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1"/>
      <c r="D21" s="41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4" t="s">
        <v>49</v>
      </c>
      <c r="O21" s="25"/>
      <c r="P21" s="42" t="s">
        <v>33</v>
      </c>
      <c r="Q21" s="13"/>
      <c r="R21" s="13"/>
      <c r="S21" s="13"/>
      <c r="T21" s="43"/>
      <c r="U21" s="43"/>
      <c r="V21" s="43"/>
      <c r="W21" s="43"/>
      <c r="X21" s="43"/>
      <c r="Y21" s="13"/>
      <c r="Z21" s="13"/>
      <c r="AA21" s="13"/>
      <c r="AB21" s="13"/>
      <c r="AC21" s="13"/>
      <c r="AD21" s="13"/>
      <c r="AE21" s="13"/>
      <c r="AF21" s="4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2" t="s">
        <v>17</v>
      </c>
      <c r="C22" s="13"/>
      <c r="D22" s="45"/>
      <c r="E22" s="27">
        <f>PRODUCT(E18)</f>
        <v>202</v>
      </c>
      <c r="F22" s="27">
        <f>PRODUCT(F18)</f>
        <v>6</v>
      </c>
      <c r="G22" s="27">
        <f>PRODUCT(G18)</f>
        <v>74</v>
      </c>
      <c r="H22" s="27">
        <f>PRODUCT(H18)</f>
        <v>127</v>
      </c>
      <c r="I22" s="27">
        <f>PRODUCT(I18)</f>
        <v>746</v>
      </c>
      <c r="J22" s="1"/>
      <c r="K22" s="46">
        <f>PRODUCT((F22+G22)/E22)</f>
        <v>0.39603960396039606</v>
      </c>
      <c r="L22" s="46">
        <f>PRODUCT(H22/E22)</f>
        <v>0.62871287128712872</v>
      </c>
      <c r="M22" s="46">
        <f>PRODUCT(I22/E22)</f>
        <v>3.6930693069306932</v>
      </c>
      <c r="N22" s="47">
        <f>PRODUCT(N18)</f>
        <v>0.55706267346674554</v>
      </c>
      <c r="O22" s="25">
        <f>PRODUCT(O18)</f>
        <v>1339.1670911236047</v>
      </c>
      <c r="P22" s="48" t="s">
        <v>34</v>
      </c>
      <c r="Q22" s="49"/>
      <c r="R22" s="49"/>
      <c r="S22" s="50" t="s">
        <v>50</v>
      </c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1" t="s">
        <v>38</v>
      </c>
      <c r="AE22" s="50"/>
      <c r="AF22" s="52" t="s">
        <v>51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3" t="s">
        <v>18</v>
      </c>
      <c r="C23" s="54"/>
      <c r="D23" s="55"/>
      <c r="E23" s="27">
        <f>SUM(P18)</f>
        <v>21</v>
      </c>
      <c r="F23" s="27">
        <f>SUM(Q18)</f>
        <v>0</v>
      </c>
      <c r="G23" s="27">
        <f>SUM(R18)</f>
        <v>0</v>
      </c>
      <c r="H23" s="27">
        <f>SUM(S18)</f>
        <v>7</v>
      </c>
      <c r="I23" s="27">
        <f>SUM(T18)</f>
        <v>43</v>
      </c>
      <c r="J23" s="1"/>
      <c r="K23" s="46">
        <f>PRODUCT((F23+G23)/E23)</f>
        <v>0</v>
      </c>
      <c r="L23" s="46">
        <f>PRODUCT(H23/E23)</f>
        <v>0.33333333333333331</v>
      </c>
      <c r="M23" s="46">
        <f>PRODUCT(I23/E23)</f>
        <v>2.0476190476190474</v>
      </c>
      <c r="N23" s="32">
        <f>PRODUCT(I23/O23)</f>
        <v>0.4777777777777778</v>
      </c>
      <c r="O23" s="25">
        <v>90</v>
      </c>
      <c r="P23" s="56" t="s">
        <v>35</v>
      </c>
      <c r="Q23" s="57"/>
      <c r="R23" s="57"/>
      <c r="S23" s="58" t="s">
        <v>52</v>
      </c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9" t="s">
        <v>47</v>
      </c>
      <c r="AE23" s="58"/>
      <c r="AF23" s="60" t="s">
        <v>53</v>
      </c>
      <c r="AG23" s="24"/>
      <c r="AH23" s="9"/>
      <c r="AI23" s="9"/>
      <c r="AJ23" s="9"/>
      <c r="AK23" s="9"/>
      <c r="AL23" s="9"/>
    </row>
    <row r="24" spans="1:38" s="10" customFormat="1" ht="15" customHeight="1" x14ac:dyDescent="0.2">
      <c r="A24" s="1"/>
      <c r="B24" s="61" t="s">
        <v>19</v>
      </c>
      <c r="C24" s="62"/>
      <c r="D24" s="63"/>
      <c r="E24" s="30">
        <f>PRODUCT(U18)</f>
        <v>15</v>
      </c>
      <c r="F24" s="30">
        <f>PRODUCT(V18)</f>
        <v>0</v>
      </c>
      <c r="G24" s="30">
        <f>PRODUCT(W18)</f>
        <v>4</v>
      </c>
      <c r="H24" s="30">
        <f>PRODUCT(X18)</f>
        <v>8</v>
      </c>
      <c r="I24" s="30">
        <f>PRODUCT(Y18)</f>
        <v>51</v>
      </c>
      <c r="J24" s="1"/>
      <c r="K24" s="64">
        <f>PRODUCT((F24+G24)/E24)</f>
        <v>0.26666666666666666</v>
      </c>
      <c r="L24" s="64">
        <f>PRODUCT(H24/E24)</f>
        <v>0.53333333333333333</v>
      </c>
      <c r="M24" s="64">
        <f>PRODUCT(I24/E24)</f>
        <v>3.4</v>
      </c>
      <c r="N24" s="65">
        <v>0.47199999999999998</v>
      </c>
      <c r="O24" s="25">
        <f>PRODUCT(I24/N24)</f>
        <v>108.05084745762713</v>
      </c>
      <c r="P24" s="56" t="s">
        <v>36</v>
      </c>
      <c r="Q24" s="57"/>
      <c r="R24" s="57"/>
      <c r="S24" s="58" t="s">
        <v>54</v>
      </c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9" t="s">
        <v>39</v>
      </c>
      <c r="AE24" s="58"/>
      <c r="AF24" s="60" t="s">
        <v>55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6" t="s">
        <v>20</v>
      </c>
      <c r="C25" s="67"/>
      <c r="D25" s="68"/>
      <c r="E25" s="19">
        <f>SUM(E22:E24)</f>
        <v>238</v>
      </c>
      <c r="F25" s="19">
        <f>SUM(F22:F24)</f>
        <v>6</v>
      </c>
      <c r="G25" s="19">
        <f>SUM(G22:G24)</f>
        <v>78</v>
      </c>
      <c r="H25" s="19">
        <f>SUM(H22:H24)</f>
        <v>142</v>
      </c>
      <c r="I25" s="19">
        <f>SUM(I22:I24)</f>
        <v>840</v>
      </c>
      <c r="J25" s="1"/>
      <c r="K25" s="69">
        <f>PRODUCT((F25+G25)/E25)</f>
        <v>0.35294117647058826</v>
      </c>
      <c r="L25" s="69">
        <f>PRODUCT(H25/E25)</f>
        <v>0.59663865546218486</v>
      </c>
      <c r="M25" s="69">
        <f>PRODUCT(I25/E25)</f>
        <v>3.5294117647058822</v>
      </c>
      <c r="N25" s="34">
        <f>PRODUCT(I25/O25)</f>
        <v>0.54644171064987312</v>
      </c>
      <c r="O25" s="25">
        <f>SUM(O22:O24)</f>
        <v>1537.2179385812319</v>
      </c>
      <c r="P25" s="70" t="s">
        <v>37</v>
      </c>
      <c r="Q25" s="71"/>
      <c r="R25" s="71"/>
      <c r="S25" s="72" t="s">
        <v>56</v>
      </c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3" t="s">
        <v>57</v>
      </c>
      <c r="AE25" s="72"/>
      <c r="AF25" s="74" t="s">
        <v>58</v>
      </c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7"/>
      <c r="O26" s="25"/>
      <c r="P26" s="1"/>
      <c r="Q26" s="39"/>
      <c r="R26" s="1"/>
      <c r="S26" s="1"/>
      <c r="T26" s="25"/>
      <c r="U26" s="25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60</v>
      </c>
      <c r="C27" s="1"/>
      <c r="D27" s="1" t="s">
        <v>61</v>
      </c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75"/>
      <c r="W27" s="1"/>
      <c r="X27" s="1"/>
      <c r="Y27" s="1"/>
      <c r="Z27" s="1"/>
      <c r="AA27" s="1"/>
      <c r="AB27" s="1"/>
      <c r="AC27" s="1"/>
      <c r="AD27" s="1"/>
      <c r="AE27" s="1"/>
      <c r="AF27" s="40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9"/>
      <c r="R28" s="1"/>
      <c r="S28" s="1"/>
      <c r="T28" s="25"/>
      <c r="U28" s="25"/>
      <c r="V28" s="75"/>
      <c r="W28" s="7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6" customFormat="1" ht="15" customHeight="1" x14ac:dyDescent="0.25">
      <c r="A29" s="1"/>
      <c r="B29" s="1"/>
      <c r="C29" s="1"/>
      <c r="D29" s="1" t="s">
        <v>98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9"/>
      <c r="R29" s="1"/>
      <c r="S29" s="1"/>
      <c r="T29" s="25"/>
      <c r="U29" s="25"/>
      <c r="V29" s="75"/>
      <c r="W29" s="7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9"/>
      <c r="R30" s="1"/>
      <c r="S30" s="1"/>
      <c r="T30" s="25"/>
      <c r="U30" s="25"/>
      <c r="V30" s="75"/>
      <c r="W30" s="75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9"/>
      <c r="R31" s="1"/>
      <c r="S31" s="1"/>
      <c r="T31" s="25"/>
      <c r="U31" s="25"/>
      <c r="V31" s="75"/>
      <c r="W31" s="7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9"/>
      <c r="R32" s="1"/>
      <c r="S32" s="1"/>
      <c r="T32" s="25"/>
      <c r="U32" s="25"/>
      <c r="V32" s="75"/>
      <c r="W32" s="75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9"/>
      <c r="R33" s="1"/>
      <c r="S33" s="1"/>
      <c r="T33" s="25"/>
      <c r="U33" s="25"/>
      <c r="V33" s="75"/>
      <c r="W33" s="75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9"/>
      <c r="R34" s="1"/>
      <c r="S34" s="1"/>
      <c r="T34" s="25"/>
      <c r="U34" s="25"/>
      <c r="V34" s="75"/>
      <c r="W34" s="75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9"/>
      <c r="R35" s="1"/>
      <c r="S35" s="1"/>
      <c r="T35" s="25"/>
      <c r="U35" s="25"/>
      <c r="V35" s="75"/>
      <c r="W35" s="75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9"/>
      <c r="R36" s="1"/>
      <c r="S36" s="1"/>
      <c r="T36" s="25"/>
      <c r="U36" s="25"/>
      <c r="V36" s="75"/>
      <c r="W36" s="75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9"/>
      <c r="R37" s="1"/>
      <c r="S37" s="1"/>
      <c r="T37" s="25"/>
      <c r="U37" s="25"/>
      <c r="V37" s="75"/>
      <c r="W37" s="75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6"/>
      <c r="AI37" s="76"/>
      <c r="AJ37" s="76"/>
      <c r="AK37" s="76"/>
      <c r="AL37" s="76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9"/>
      <c r="R38" s="1"/>
      <c r="S38" s="1"/>
      <c r="T38" s="25"/>
      <c r="U38" s="25"/>
      <c r="V38" s="75"/>
      <c r="W38" s="75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6"/>
      <c r="AI38" s="76"/>
      <c r="AJ38" s="76"/>
      <c r="AK38" s="76"/>
      <c r="AL38" s="76"/>
    </row>
    <row r="39" spans="1:38" ht="15" customHeight="1" x14ac:dyDescent="0.25">
      <c r="A39" s="7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9"/>
      <c r="R39" s="1"/>
      <c r="S39" s="1"/>
      <c r="T39" s="25"/>
      <c r="U39" s="25"/>
      <c r="V39" s="75"/>
      <c r="W39" s="75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9"/>
      <c r="R40" s="1"/>
      <c r="S40" s="1"/>
      <c r="T40" s="25"/>
      <c r="U40" s="25"/>
      <c r="V40" s="75"/>
      <c r="W40" s="75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9"/>
      <c r="R41" s="1"/>
      <c r="S41" s="1"/>
      <c r="T41" s="25"/>
      <c r="U41" s="25"/>
      <c r="V41" s="75"/>
      <c r="W41" s="75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7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9"/>
      <c r="R42" s="1"/>
      <c r="S42" s="1"/>
      <c r="T42" s="25"/>
      <c r="U42" s="25"/>
      <c r="V42" s="75"/>
      <c r="W42" s="75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7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9"/>
      <c r="R43" s="1"/>
      <c r="S43" s="1"/>
      <c r="T43" s="25"/>
      <c r="U43" s="25"/>
      <c r="V43" s="75"/>
      <c r="W43" s="75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75"/>
      <c r="W44" s="1"/>
      <c r="X44" s="1"/>
      <c r="Y44" s="1"/>
      <c r="Z44" s="1"/>
      <c r="AA44" s="1"/>
      <c r="AB44" s="1"/>
      <c r="AC44" s="1"/>
      <c r="AD44" s="1"/>
      <c r="AE44" s="1"/>
      <c r="AF44" s="4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75"/>
      <c r="W45" s="1"/>
      <c r="X45" s="1"/>
      <c r="Y45" s="1"/>
      <c r="Z45" s="1"/>
      <c r="AA45" s="1"/>
      <c r="AB45" s="1"/>
      <c r="AC45" s="1"/>
      <c r="AD45" s="1"/>
      <c r="AE45" s="1"/>
      <c r="AF45" s="4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75"/>
      <c r="W46" s="1"/>
      <c r="X46" s="1"/>
      <c r="Y46" s="1"/>
      <c r="Z46" s="1"/>
      <c r="AA46" s="1"/>
      <c r="AB46" s="1"/>
      <c r="AC46" s="1"/>
      <c r="AD46" s="1"/>
      <c r="AE46" s="1"/>
      <c r="AF46" s="4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75"/>
      <c r="W47" s="1"/>
      <c r="X47" s="1"/>
      <c r="Y47" s="1"/>
      <c r="Z47" s="1"/>
      <c r="AA47" s="1"/>
      <c r="AB47" s="1"/>
      <c r="AC47" s="1"/>
      <c r="AD47" s="1"/>
      <c r="AE47" s="1"/>
      <c r="AF47" s="4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75"/>
      <c r="W48" s="1"/>
      <c r="X48" s="1"/>
      <c r="Y48" s="1"/>
      <c r="Z48" s="1"/>
      <c r="AA48" s="1"/>
      <c r="AB48" s="1"/>
      <c r="AC48" s="1"/>
      <c r="AD48" s="1"/>
      <c r="AE48" s="1"/>
      <c r="AF48" s="4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29.7109375" style="126" customWidth="1"/>
    <col min="3" max="3" width="21.5703125" style="127" customWidth="1"/>
    <col min="4" max="4" width="10.5703125" style="128" customWidth="1"/>
    <col min="5" max="5" width="8" style="128" customWidth="1"/>
    <col min="6" max="6" width="0.7109375" style="29" customWidth="1"/>
    <col min="7" max="11" width="5.28515625" style="127" customWidth="1"/>
    <col min="12" max="12" width="6.42578125" style="127" customWidth="1"/>
    <col min="13" max="21" width="6.7109375" style="158" customWidth="1"/>
    <col min="22" max="22" width="10.85546875" style="127" customWidth="1"/>
    <col min="23" max="23" width="19.7109375" style="128" customWidth="1"/>
    <col min="24" max="24" width="9.7109375" style="127" customWidth="1"/>
    <col min="25" max="30" width="9.140625" style="129"/>
  </cols>
  <sheetData>
    <row r="1" spans="1:32" ht="18.75" x14ac:dyDescent="0.3">
      <c r="A1" s="9"/>
      <c r="B1" s="93" t="s">
        <v>67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150"/>
      <c r="N1" s="150"/>
      <c r="O1" s="150"/>
      <c r="P1" s="150"/>
      <c r="Q1" s="150"/>
      <c r="R1" s="150"/>
      <c r="S1" s="150"/>
      <c r="T1" s="150"/>
      <c r="U1" s="150"/>
      <c r="V1" s="94"/>
      <c r="W1" s="95"/>
      <c r="X1" s="89"/>
      <c r="Y1" s="96"/>
      <c r="Z1" s="96"/>
      <c r="AA1" s="96"/>
      <c r="AB1" s="96"/>
      <c r="AC1" s="96"/>
      <c r="AD1" s="96"/>
    </row>
    <row r="2" spans="1:32" x14ac:dyDescent="0.25">
      <c r="A2" s="9"/>
      <c r="B2" s="131" t="s">
        <v>96</v>
      </c>
      <c r="C2" s="97" t="s">
        <v>62</v>
      </c>
      <c r="D2" s="12"/>
      <c r="E2" s="12"/>
      <c r="F2" s="12"/>
      <c r="G2" s="12"/>
      <c r="H2" s="12"/>
      <c r="I2" s="12"/>
      <c r="J2" s="12"/>
      <c r="K2" s="12"/>
      <c r="L2" s="12"/>
      <c r="M2" s="151"/>
      <c r="N2" s="151"/>
      <c r="O2" s="151"/>
      <c r="P2" s="151"/>
      <c r="Q2" s="151"/>
      <c r="R2" s="151"/>
      <c r="S2" s="151"/>
      <c r="T2" s="151"/>
      <c r="U2" s="151"/>
      <c r="V2" s="12"/>
      <c r="W2" s="97"/>
      <c r="X2" s="44"/>
      <c r="Y2" s="96"/>
      <c r="Z2" s="96"/>
      <c r="AA2" s="96"/>
      <c r="AB2" s="96"/>
      <c r="AC2" s="96"/>
      <c r="AD2" s="96"/>
    </row>
    <row r="3" spans="1:32" x14ac:dyDescent="0.25">
      <c r="A3" s="9"/>
      <c r="B3" s="98" t="s">
        <v>83</v>
      </c>
      <c r="C3" s="23" t="s">
        <v>99</v>
      </c>
      <c r="D3" s="99" t="s">
        <v>70</v>
      </c>
      <c r="E3" s="100" t="s">
        <v>1</v>
      </c>
      <c r="F3" s="132"/>
      <c r="G3" s="101" t="s">
        <v>71</v>
      </c>
      <c r="H3" s="102" t="s">
        <v>72</v>
      </c>
      <c r="I3" s="102" t="s">
        <v>31</v>
      </c>
      <c r="J3" s="18" t="s">
        <v>73</v>
      </c>
      <c r="K3" s="103" t="s">
        <v>74</v>
      </c>
      <c r="L3" s="103" t="s">
        <v>75</v>
      </c>
      <c r="M3" s="152" t="s">
        <v>76</v>
      </c>
      <c r="N3" s="152" t="s">
        <v>30</v>
      </c>
      <c r="O3" s="153" t="s">
        <v>77</v>
      </c>
      <c r="P3" s="152" t="s">
        <v>72</v>
      </c>
      <c r="Q3" s="152" t="s">
        <v>3</v>
      </c>
      <c r="R3" s="152">
        <v>1</v>
      </c>
      <c r="S3" s="152">
        <v>2</v>
      </c>
      <c r="T3" s="152">
        <v>3</v>
      </c>
      <c r="U3" s="152" t="s">
        <v>78</v>
      </c>
      <c r="V3" s="18" t="s">
        <v>21</v>
      </c>
      <c r="W3" s="17" t="s">
        <v>79</v>
      </c>
      <c r="X3" s="17" t="s">
        <v>80</v>
      </c>
      <c r="Y3" s="96"/>
      <c r="Z3" s="96"/>
      <c r="AA3" s="96"/>
      <c r="AB3" s="96"/>
      <c r="AC3" s="96"/>
      <c r="AD3" s="96"/>
    </row>
    <row r="4" spans="1:32" x14ac:dyDescent="0.25">
      <c r="A4" s="24"/>
      <c r="B4" s="133" t="s">
        <v>100</v>
      </c>
      <c r="C4" s="134" t="s">
        <v>109</v>
      </c>
      <c r="D4" s="133" t="s">
        <v>81</v>
      </c>
      <c r="E4" s="135" t="s">
        <v>65</v>
      </c>
      <c r="F4" s="136"/>
      <c r="G4" s="137">
        <v>1</v>
      </c>
      <c r="H4" s="138"/>
      <c r="I4" s="138"/>
      <c r="J4" s="104" t="s">
        <v>110</v>
      </c>
      <c r="K4" s="104">
        <v>8</v>
      </c>
      <c r="L4" s="104"/>
      <c r="M4" s="104">
        <v>1</v>
      </c>
      <c r="N4" s="137"/>
      <c r="O4" s="137"/>
      <c r="P4" s="137">
        <v>1</v>
      </c>
      <c r="Q4" s="130" t="s">
        <v>111</v>
      </c>
      <c r="R4" s="130" t="s">
        <v>104</v>
      </c>
      <c r="S4" s="130"/>
      <c r="T4" s="130" t="s">
        <v>102</v>
      </c>
      <c r="U4" s="130" t="s">
        <v>103</v>
      </c>
      <c r="V4" s="139">
        <v>0</v>
      </c>
      <c r="W4" s="134" t="s">
        <v>101</v>
      </c>
      <c r="X4" s="130" t="s">
        <v>112</v>
      </c>
      <c r="Y4" s="96"/>
      <c r="Z4" s="96"/>
      <c r="AA4" s="96"/>
      <c r="AB4" s="96"/>
      <c r="AC4" s="96"/>
      <c r="AD4" s="96"/>
    </row>
    <row r="5" spans="1:32" x14ac:dyDescent="0.25">
      <c r="A5" s="140"/>
      <c r="B5" s="141" t="s">
        <v>88</v>
      </c>
      <c r="C5" s="120" t="s">
        <v>108</v>
      </c>
      <c r="D5" s="121"/>
      <c r="E5" s="121"/>
      <c r="F5" s="119"/>
      <c r="G5" s="120"/>
      <c r="H5" s="118"/>
      <c r="I5" s="121"/>
      <c r="J5" s="118"/>
      <c r="K5" s="142"/>
      <c r="L5" s="142"/>
      <c r="M5" s="143"/>
      <c r="N5" s="143"/>
      <c r="O5" s="144"/>
      <c r="P5" s="143"/>
      <c r="Q5" s="143"/>
      <c r="R5" s="144"/>
      <c r="S5" s="143"/>
      <c r="T5" s="143"/>
      <c r="U5" s="143"/>
      <c r="V5" s="142"/>
      <c r="W5" s="116"/>
      <c r="X5" s="145"/>
      <c r="Y5" s="96"/>
      <c r="Z5" s="124"/>
      <c r="AA5" s="124"/>
      <c r="AB5" s="124"/>
      <c r="AC5" s="96"/>
      <c r="AD5" s="96"/>
    </row>
    <row r="6" spans="1:32" x14ac:dyDescent="0.25">
      <c r="A6" s="24"/>
      <c r="B6" s="106"/>
      <c r="C6" s="108"/>
      <c r="D6" s="110"/>
      <c r="E6" s="146"/>
      <c r="F6" s="147"/>
      <c r="G6" s="108"/>
      <c r="H6" s="108"/>
      <c r="I6" s="108"/>
      <c r="J6" s="105"/>
      <c r="K6" s="105"/>
      <c r="L6" s="105"/>
      <c r="M6" s="148"/>
      <c r="N6" s="148"/>
      <c r="O6" s="148"/>
      <c r="P6" s="148"/>
      <c r="Q6" s="148"/>
      <c r="R6" s="148"/>
      <c r="S6" s="148"/>
      <c r="T6" s="148"/>
      <c r="U6" s="148"/>
      <c r="V6" s="108"/>
      <c r="W6" s="110"/>
      <c r="X6" s="149"/>
      <c r="Y6" s="96"/>
      <c r="Z6" s="96"/>
      <c r="AA6" s="96"/>
      <c r="AB6" s="96"/>
      <c r="AC6" s="96"/>
      <c r="AD6" s="96"/>
    </row>
    <row r="7" spans="1:32" x14ac:dyDescent="0.25">
      <c r="A7" s="9"/>
      <c r="B7" s="98" t="s">
        <v>68</v>
      </c>
      <c r="C7" s="23" t="s">
        <v>69</v>
      </c>
      <c r="D7" s="99" t="s">
        <v>70</v>
      </c>
      <c r="E7" s="100" t="s">
        <v>1</v>
      </c>
      <c r="F7" s="25"/>
      <c r="G7" s="101" t="s">
        <v>71</v>
      </c>
      <c r="H7" s="102" t="s">
        <v>72</v>
      </c>
      <c r="I7" s="102" t="s">
        <v>31</v>
      </c>
      <c r="J7" s="18" t="s">
        <v>73</v>
      </c>
      <c r="K7" s="103" t="s">
        <v>74</v>
      </c>
      <c r="L7" s="103" t="s">
        <v>75</v>
      </c>
      <c r="M7" s="152" t="s">
        <v>76</v>
      </c>
      <c r="N7" s="152" t="s">
        <v>30</v>
      </c>
      <c r="O7" s="153" t="s">
        <v>77</v>
      </c>
      <c r="P7" s="152" t="s">
        <v>72</v>
      </c>
      <c r="Q7" s="152" t="s">
        <v>3</v>
      </c>
      <c r="R7" s="152">
        <v>1</v>
      </c>
      <c r="S7" s="152">
        <v>2</v>
      </c>
      <c r="T7" s="152">
        <v>3</v>
      </c>
      <c r="U7" s="152" t="s">
        <v>78</v>
      </c>
      <c r="V7" s="18" t="s">
        <v>21</v>
      </c>
      <c r="W7" s="17" t="s">
        <v>79</v>
      </c>
      <c r="X7" s="17" t="s">
        <v>80</v>
      </c>
      <c r="Y7" s="96"/>
      <c r="Z7" s="96"/>
      <c r="AA7" s="96"/>
      <c r="AB7" s="96"/>
      <c r="AC7" s="96"/>
      <c r="AD7" s="96"/>
    </row>
    <row r="8" spans="1:32" x14ac:dyDescent="0.25">
      <c r="A8" s="9"/>
      <c r="B8" s="159" t="s">
        <v>89</v>
      </c>
      <c r="C8" s="134" t="s">
        <v>113</v>
      </c>
      <c r="D8" s="133" t="s">
        <v>81</v>
      </c>
      <c r="E8" s="135" t="s">
        <v>48</v>
      </c>
      <c r="F8" s="83"/>
      <c r="G8" s="137">
        <v>1</v>
      </c>
      <c r="H8" s="138"/>
      <c r="I8" s="137"/>
      <c r="J8" s="104"/>
      <c r="K8" s="104" t="s">
        <v>87</v>
      </c>
      <c r="L8" s="104"/>
      <c r="M8" s="104">
        <v>1</v>
      </c>
      <c r="N8" s="137"/>
      <c r="O8" s="138">
        <v>1</v>
      </c>
      <c r="P8" s="137">
        <v>1</v>
      </c>
      <c r="Q8" s="160" t="s">
        <v>105</v>
      </c>
      <c r="R8" s="160"/>
      <c r="S8" s="160"/>
      <c r="T8" s="160" t="s">
        <v>106</v>
      </c>
      <c r="U8" s="160" t="s">
        <v>107</v>
      </c>
      <c r="V8" s="139">
        <v>0.5</v>
      </c>
      <c r="W8" s="161" t="s">
        <v>90</v>
      </c>
      <c r="X8" s="130" t="s">
        <v>91</v>
      </c>
      <c r="Y8" s="96"/>
      <c r="Z8" s="96"/>
      <c r="AA8" s="96"/>
      <c r="AB8" s="96"/>
      <c r="AC8" s="96"/>
      <c r="AD8" s="96"/>
    </row>
    <row r="9" spans="1:32" x14ac:dyDescent="0.25">
      <c r="A9" s="24"/>
      <c r="B9" s="106"/>
      <c r="C9" s="107"/>
      <c r="D9" s="107"/>
      <c r="E9" s="108"/>
      <c r="F9" s="108"/>
      <c r="G9" s="109"/>
      <c r="H9" s="105"/>
      <c r="I9" s="110"/>
      <c r="J9" s="105"/>
      <c r="K9" s="110"/>
      <c r="L9" s="105"/>
      <c r="M9" s="154"/>
      <c r="N9" s="154"/>
      <c r="O9" s="154"/>
      <c r="P9" s="154"/>
      <c r="Q9" s="154"/>
      <c r="R9" s="154"/>
      <c r="S9" s="154"/>
      <c r="T9" s="154"/>
      <c r="U9" s="154"/>
      <c r="V9" s="110"/>
      <c r="W9" s="110"/>
      <c r="X9" s="111"/>
      <c r="Y9" s="96"/>
      <c r="Z9" s="96"/>
      <c r="AA9" s="96"/>
      <c r="AB9" s="96"/>
      <c r="AC9" s="96"/>
      <c r="AD9" s="96"/>
    </row>
    <row r="10" spans="1:32" s="113" customFormat="1" ht="18.75" customHeight="1" x14ac:dyDescent="0.2">
      <c r="A10" s="9"/>
      <c r="B10" s="112" t="s">
        <v>82</v>
      </c>
      <c r="C10" s="94"/>
      <c r="D10" s="95"/>
      <c r="E10" s="95"/>
      <c r="F10" s="94"/>
      <c r="G10" s="94"/>
      <c r="H10" s="94"/>
      <c r="I10" s="94"/>
      <c r="J10" s="94"/>
      <c r="K10" s="94"/>
      <c r="L10" s="94"/>
      <c r="M10" s="150"/>
      <c r="N10" s="150"/>
      <c r="O10" s="150"/>
      <c r="P10" s="150"/>
      <c r="Q10" s="150"/>
      <c r="R10" s="150"/>
      <c r="S10" s="150"/>
      <c r="T10" s="150"/>
      <c r="U10" s="150"/>
      <c r="V10" s="94"/>
      <c r="W10" s="95"/>
      <c r="X10" s="89"/>
      <c r="Y10" s="25"/>
      <c r="Z10" s="25"/>
      <c r="AA10" s="25"/>
      <c r="AB10" s="25"/>
      <c r="AC10" s="25"/>
      <c r="AD10" s="25"/>
      <c r="AE10" s="25"/>
      <c r="AF10" s="25"/>
    </row>
    <row r="11" spans="1:32" s="114" customFormat="1" ht="15" customHeight="1" x14ac:dyDescent="0.2">
      <c r="A11" s="24"/>
      <c r="B11" s="98" t="s">
        <v>83</v>
      </c>
      <c r="C11" s="23" t="s">
        <v>84</v>
      </c>
      <c r="D11" s="99" t="s">
        <v>70</v>
      </c>
      <c r="E11" s="100" t="s">
        <v>1</v>
      </c>
      <c r="F11" s="39"/>
      <c r="G11" s="101" t="s">
        <v>71</v>
      </c>
      <c r="H11" s="102" t="s">
        <v>72</v>
      </c>
      <c r="I11" s="102" t="s">
        <v>31</v>
      </c>
      <c r="J11" s="18" t="s">
        <v>73</v>
      </c>
      <c r="K11" s="103" t="s">
        <v>74</v>
      </c>
      <c r="L11" s="103" t="s">
        <v>75</v>
      </c>
      <c r="M11" s="152" t="s">
        <v>76</v>
      </c>
      <c r="N11" s="152" t="s">
        <v>30</v>
      </c>
      <c r="O11" s="153" t="s">
        <v>77</v>
      </c>
      <c r="P11" s="152" t="s">
        <v>72</v>
      </c>
      <c r="Q11" s="152" t="s">
        <v>3</v>
      </c>
      <c r="R11" s="152">
        <v>1</v>
      </c>
      <c r="S11" s="152">
        <v>2</v>
      </c>
      <c r="T11" s="152">
        <v>3</v>
      </c>
      <c r="U11" s="152" t="s">
        <v>78</v>
      </c>
      <c r="V11" s="18" t="s">
        <v>85</v>
      </c>
      <c r="W11" s="17" t="s">
        <v>79</v>
      </c>
      <c r="X11" s="17" t="s">
        <v>80</v>
      </c>
      <c r="Y11" s="25"/>
      <c r="Z11" s="25"/>
      <c r="AA11" s="25"/>
      <c r="AB11" s="25"/>
      <c r="AC11" s="25"/>
      <c r="AD11" s="25"/>
      <c r="AE11" s="25"/>
      <c r="AF11" s="25"/>
    </row>
    <row r="12" spans="1:32" s="114" customFormat="1" ht="15" customHeight="1" x14ac:dyDescent="0.2">
      <c r="A12" s="24"/>
      <c r="B12" s="159" t="s">
        <v>92</v>
      </c>
      <c r="C12" s="134" t="s">
        <v>93</v>
      </c>
      <c r="D12" s="133" t="s">
        <v>86</v>
      </c>
      <c r="E12" s="162" t="s">
        <v>48</v>
      </c>
      <c r="F12" s="163"/>
      <c r="G12" s="164">
        <v>1</v>
      </c>
      <c r="H12" s="160"/>
      <c r="I12" s="165"/>
      <c r="J12" s="104"/>
      <c r="K12" s="166" t="s">
        <v>87</v>
      </c>
      <c r="L12" s="167"/>
      <c r="M12" s="168">
        <v>1</v>
      </c>
      <c r="N12" s="169"/>
      <c r="O12" s="170"/>
      <c r="P12" s="169"/>
      <c r="Q12" s="160" t="s">
        <v>104</v>
      </c>
      <c r="R12" s="160"/>
      <c r="S12" s="160" t="s">
        <v>102</v>
      </c>
      <c r="T12" s="160" t="s">
        <v>103</v>
      </c>
      <c r="U12" s="160"/>
      <c r="V12" s="171">
        <v>0</v>
      </c>
      <c r="W12" s="134" t="s">
        <v>94</v>
      </c>
      <c r="X12" s="137">
        <v>755</v>
      </c>
      <c r="Y12" s="25"/>
      <c r="Z12" s="25"/>
      <c r="AA12" s="25"/>
      <c r="AB12" s="25"/>
      <c r="AC12" s="25"/>
      <c r="AD12" s="25"/>
      <c r="AE12" s="25"/>
      <c r="AF12" s="25"/>
    </row>
    <row r="13" spans="1:32" x14ac:dyDescent="0.25">
      <c r="A13" s="24"/>
      <c r="B13" s="115" t="s">
        <v>88</v>
      </c>
      <c r="C13" s="116" t="s">
        <v>95</v>
      </c>
      <c r="D13" s="117"/>
      <c r="E13" s="118"/>
      <c r="F13" s="119"/>
      <c r="G13" s="120"/>
      <c r="H13" s="118"/>
      <c r="I13" s="121"/>
      <c r="J13" s="118"/>
      <c r="K13" s="118"/>
      <c r="L13" s="118"/>
      <c r="M13" s="155"/>
      <c r="N13" s="155"/>
      <c r="O13" s="155"/>
      <c r="P13" s="155"/>
      <c r="Q13" s="155"/>
      <c r="R13" s="144"/>
      <c r="S13" s="155"/>
      <c r="T13" s="155"/>
      <c r="U13" s="155"/>
      <c r="V13" s="118"/>
      <c r="W13" s="116"/>
      <c r="X13" s="122"/>
      <c r="Y13" s="96"/>
      <c r="Z13" s="96"/>
      <c r="AA13" s="96"/>
      <c r="AB13" s="96"/>
      <c r="AC13" s="96"/>
      <c r="AD13" s="96"/>
    </row>
    <row r="14" spans="1:32" x14ac:dyDescent="0.25">
      <c r="A14" s="24"/>
      <c r="B14" s="123"/>
      <c r="C14" s="110"/>
      <c r="D14" s="107"/>
      <c r="E14" s="108"/>
      <c r="F14" s="108"/>
      <c r="G14" s="110"/>
      <c r="H14" s="105"/>
      <c r="I14" s="105"/>
      <c r="J14" s="105"/>
      <c r="K14" s="105"/>
      <c r="L14" s="105"/>
      <c r="M14" s="154"/>
      <c r="N14" s="156"/>
      <c r="O14" s="156"/>
      <c r="P14" s="156"/>
      <c r="Q14" s="156"/>
      <c r="R14" s="154"/>
      <c r="S14" s="156"/>
      <c r="T14" s="156"/>
      <c r="U14" s="156"/>
      <c r="V14" s="105"/>
      <c r="W14" s="110"/>
      <c r="X14" s="111"/>
      <c r="Y14" s="96"/>
      <c r="Z14" s="96"/>
      <c r="AA14" s="96"/>
      <c r="AB14" s="96"/>
      <c r="AC14" s="96"/>
      <c r="AD14" s="96"/>
    </row>
    <row r="15" spans="1:32" s="114" customFormat="1" ht="15" customHeight="1" x14ac:dyDescent="0.25">
      <c r="A15" s="24"/>
      <c r="B15" s="124"/>
      <c r="C15" s="1"/>
      <c r="D15" s="124"/>
      <c r="E15" s="125"/>
      <c r="F15" s="29"/>
      <c r="G15" s="1"/>
      <c r="H15" s="39"/>
      <c r="I15" s="1"/>
      <c r="J15" s="25"/>
      <c r="K15" s="25"/>
      <c r="L15" s="25"/>
      <c r="M15" s="157"/>
      <c r="N15" s="157"/>
      <c r="O15" s="157"/>
      <c r="P15" s="157"/>
      <c r="Q15" s="157"/>
      <c r="R15" s="157"/>
      <c r="S15" s="157"/>
      <c r="T15" s="157"/>
      <c r="U15" s="157"/>
      <c r="V15" s="1"/>
      <c r="W15" s="124"/>
      <c r="X15" s="1"/>
      <c r="Y15" s="25"/>
      <c r="Z15" s="25"/>
      <c r="AA15" s="25"/>
      <c r="AB15" s="25"/>
      <c r="AC15" s="25"/>
      <c r="AD15" s="25"/>
      <c r="AE15" s="25"/>
      <c r="AF15" s="25"/>
    </row>
    <row r="16" spans="1:32" x14ac:dyDescent="0.25">
      <c r="A16" s="24"/>
      <c r="B16" s="124"/>
      <c r="C16" s="1"/>
      <c r="D16" s="124"/>
      <c r="E16" s="125"/>
      <c r="G16" s="1"/>
      <c r="H16" s="39"/>
      <c r="I16" s="1"/>
      <c r="J16" s="25"/>
      <c r="K16" s="25"/>
      <c r="L16" s="25"/>
      <c r="M16" s="157"/>
      <c r="N16" s="157"/>
      <c r="O16" s="157"/>
      <c r="P16" s="157"/>
      <c r="Q16" s="157"/>
      <c r="R16" s="157"/>
      <c r="S16" s="157"/>
      <c r="T16" s="157"/>
      <c r="U16" s="157"/>
      <c r="V16" s="1"/>
      <c r="W16" s="124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24"/>
      <c r="C17" s="1"/>
      <c r="D17" s="124"/>
      <c r="E17" s="125"/>
      <c r="G17" s="1"/>
      <c r="H17" s="39"/>
      <c r="I17" s="1"/>
      <c r="J17" s="25"/>
      <c r="K17" s="25"/>
      <c r="L17" s="25"/>
      <c r="M17" s="157"/>
      <c r="N17" s="157"/>
      <c r="O17" s="157"/>
      <c r="P17" s="157"/>
      <c r="Q17" s="157"/>
      <c r="R17" s="157"/>
      <c r="S17" s="157"/>
      <c r="T17" s="157"/>
      <c r="U17" s="157"/>
      <c r="V17" s="1"/>
      <c r="W17" s="124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24"/>
      <c r="C18" s="1"/>
      <c r="D18" s="124"/>
      <c r="E18" s="125"/>
      <c r="G18" s="1"/>
      <c r="H18" s="39"/>
      <c r="I18" s="1"/>
      <c r="J18" s="25"/>
      <c r="K18" s="25"/>
      <c r="L18" s="25"/>
      <c r="M18" s="157"/>
      <c r="N18" s="157"/>
      <c r="O18" s="157"/>
      <c r="P18" s="157"/>
      <c r="Q18" s="157"/>
      <c r="R18" s="157"/>
      <c r="S18" s="157"/>
      <c r="T18" s="157"/>
      <c r="U18" s="157"/>
      <c r="V18" s="1"/>
      <c r="W18" s="124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24"/>
      <c r="C19" s="1"/>
      <c r="D19" s="124"/>
      <c r="E19" s="125"/>
      <c r="G19" s="1"/>
      <c r="H19" s="39"/>
      <c r="I19" s="1"/>
      <c r="J19" s="25"/>
      <c r="K19" s="25"/>
      <c r="L19" s="25"/>
      <c r="M19" s="157"/>
      <c r="N19" s="157"/>
      <c r="O19" s="157"/>
      <c r="P19" s="157"/>
      <c r="Q19" s="157"/>
      <c r="R19" s="157"/>
      <c r="S19" s="157"/>
      <c r="T19" s="157"/>
      <c r="U19" s="157"/>
      <c r="V19" s="1"/>
      <c r="W19" s="124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24"/>
      <c r="C20" s="1"/>
      <c r="D20" s="124"/>
      <c r="E20" s="125"/>
      <c r="G20" s="1"/>
      <c r="H20" s="39"/>
      <c r="I20" s="1"/>
      <c r="J20" s="25"/>
      <c r="K20" s="25"/>
      <c r="L20" s="25"/>
      <c r="M20" s="157"/>
      <c r="N20" s="157"/>
      <c r="O20" s="157"/>
      <c r="P20" s="157"/>
      <c r="Q20" s="157"/>
      <c r="R20" s="157"/>
      <c r="S20" s="157"/>
      <c r="T20" s="157"/>
      <c r="U20" s="157"/>
      <c r="V20" s="1"/>
      <c r="W20" s="124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24"/>
      <c r="C21" s="1"/>
      <c r="D21" s="124"/>
      <c r="E21" s="125"/>
      <c r="G21" s="1"/>
      <c r="H21" s="39"/>
      <c r="I21" s="1"/>
      <c r="J21" s="25"/>
      <c r="K21" s="25"/>
      <c r="L21" s="25"/>
      <c r="M21" s="157"/>
      <c r="N21" s="157"/>
      <c r="O21" s="157"/>
      <c r="P21" s="157"/>
      <c r="Q21" s="157"/>
      <c r="R21" s="157"/>
      <c r="S21" s="157"/>
      <c r="T21" s="157"/>
      <c r="U21" s="157"/>
      <c r="V21" s="1"/>
      <c r="W21" s="124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24"/>
      <c r="C22" s="1"/>
      <c r="D22" s="124"/>
      <c r="E22" s="125"/>
      <c r="G22" s="1"/>
      <c r="H22" s="39"/>
      <c r="I22" s="1"/>
      <c r="J22" s="25"/>
      <c r="K22" s="25"/>
      <c r="L22" s="25"/>
      <c r="M22" s="157"/>
      <c r="N22" s="157"/>
      <c r="O22" s="157"/>
      <c r="P22" s="157"/>
      <c r="Q22" s="157"/>
      <c r="R22" s="157"/>
      <c r="S22" s="157"/>
      <c r="T22" s="157"/>
      <c r="U22" s="157"/>
      <c r="V22" s="1"/>
      <c r="W22" s="124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24"/>
      <c r="C23" s="1"/>
      <c r="D23" s="124"/>
      <c r="E23" s="125"/>
      <c r="G23" s="1"/>
      <c r="H23" s="39"/>
      <c r="I23" s="1"/>
      <c r="J23" s="25"/>
      <c r="K23" s="25"/>
      <c r="L23" s="25"/>
      <c r="M23" s="157"/>
      <c r="N23" s="157"/>
      <c r="O23" s="157"/>
      <c r="P23" s="157"/>
      <c r="Q23" s="157"/>
      <c r="R23" s="157"/>
      <c r="S23" s="157"/>
      <c r="T23" s="157"/>
      <c r="U23" s="157"/>
      <c r="V23" s="1"/>
      <c r="W23" s="124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24"/>
      <c r="C24" s="1"/>
      <c r="D24" s="124"/>
      <c r="E24" s="125"/>
      <c r="G24" s="1"/>
      <c r="H24" s="39"/>
      <c r="I24" s="1"/>
      <c r="J24" s="25"/>
      <c r="K24" s="25"/>
      <c r="L24" s="25"/>
      <c r="M24" s="157"/>
      <c r="N24" s="157"/>
      <c r="O24" s="157"/>
      <c r="P24" s="157"/>
      <c r="Q24" s="157"/>
      <c r="R24" s="157"/>
      <c r="S24" s="157"/>
      <c r="T24" s="157"/>
      <c r="U24" s="157"/>
      <c r="V24" s="1"/>
      <c r="W24" s="124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24"/>
      <c r="C25" s="1"/>
      <c r="D25" s="124"/>
      <c r="E25" s="125"/>
      <c r="G25" s="1"/>
      <c r="H25" s="39"/>
      <c r="I25" s="1"/>
      <c r="J25" s="25"/>
      <c r="K25" s="25"/>
      <c r="L25" s="25"/>
      <c r="M25" s="157"/>
      <c r="N25" s="157"/>
      <c r="O25" s="157"/>
      <c r="P25" s="157"/>
      <c r="Q25" s="157"/>
      <c r="R25" s="157"/>
      <c r="S25" s="157"/>
      <c r="T25" s="157"/>
      <c r="U25" s="157"/>
      <c r="V25" s="1"/>
      <c r="W25" s="124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24"/>
      <c r="C26" s="1"/>
      <c r="D26" s="124"/>
      <c r="E26" s="125"/>
      <c r="G26" s="1"/>
      <c r="H26" s="39"/>
      <c r="I26" s="1"/>
      <c r="J26" s="25"/>
      <c r="K26" s="25"/>
      <c r="L26" s="25"/>
      <c r="M26" s="157"/>
      <c r="N26" s="157"/>
      <c r="O26" s="157"/>
      <c r="P26" s="157"/>
      <c r="Q26" s="157"/>
      <c r="R26" s="157"/>
      <c r="S26" s="157"/>
      <c r="T26" s="157"/>
      <c r="U26" s="157"/>
      <c r="V26" s="1"/>
      <c r="W26" s="124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24"/>
      <c r="C27" s="1"/>
      <c r="D27" s="124"/>
      <c r="E27" s="125"/>
      <c r="G27" s="1"/>
      <c r="H27" s="39"/>
      <c r="I27" s="1"/>
      <c r="J27" s="25"/>
      <c r="K27" s="25"/>
      <c r="L27" s="25"/>
      <c r="M27" s="157"/>
      <c r="N27" s="157"/>
      <c r="O27" s="157"/>
      <c r="P27" s="157"/>
      <c r="Q27" s="157"/>
      <c r="R27" s="157"/>
      <c r="S27" s="157"/>
      <c r="T27" s="157"/>
      <c r="U27" s="157"/>
      <c r="V27" s="1"/>
      <c r="W27" s="124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24"/>
      <c r="C28" s="1"/>
      <c r="D28" s="124"/>
      <c r="E28" s="125"/>
      <c r="G28" s="1"/>
      <c r="H28" s="39"/>
      <c r="I28" s="1"/>
      <c r="J28" s="25"/>
      <c r="K28" s="25"/>
      <c r="L28" s="25"/>
      <c r="M28" s="157"/>
      <c r="N28" s="157"/>
      <c r="O28" s="157"/>
      <c r="P28" s="157"/>
      <c r="Q28" s="157"/>
      <c r="R28" s="157"/>
      <c r="S28" s="157"/>
      <c r="T28" s="157"/>
      <c r="U28" s="157"/>
      <c r="V28" s="1"/>
      <c r="W28" s="124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24"/>
      <c r="C29" s="1"/>
      <c r="D29" s="124"/>
      <c r="E29" s="125"/>
      <c r="G29" s="1"/>
      <c r="H29" s="39"/>
      <c r="I29" s="1"/>
      <c r="J29" s="25"/>
      <c r="K29" s="25"/>
      <c r="L29" s="25"/>
      <c r="M29" s="157"/>
      <c r="N29" s="157"/>
      <c r="O29" s="157"/>
      <c r="P29" s="157"/>
      <c r="Q29" s="157"/>
      <c r="R29" s="157"/>
      <c r="S29" s="157"/>
      <c r="T29" s="157"/>
      <c r="U29" s="157"/>
      <c r="V29" s="1"/>
      <c r="W29" s="124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24"/>
      <c r="C30" s="1"/>
      <c r="D30" s="124"/>
      <c r="E30" s="125"/>
      <c r="G30" s="1"/>
      <c r="H30" s="39"/>
      <c r="I30" s="1"/>
      <c r="J30" s="25"/>
      <c r="K30" s="25"/>
      <c r="L30" s="25"/>
      <c r="M30" s="157"/>
      <c r="N30" s="157"/>
      <c r="O30" s="157"/>
      <c r="P30" s="157"/>
      <c r="Q30" s="157"/>
      <c r="R30" s="157"/>
      <c r="S30" s="157"/>
      <c r="T30" s="157"/>
      <c r="U30" s="157"/>
      <c r="V30" s="1"/>
      <c r="W30" s="124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24"/>
      <c r="C31" s="1"/>
      <c r="D31" s="124"/>
      <c r="E31" s="125"/>
      <c r="G31" s="1"/>
      <c r="H31" s="39"/>
      <c r="I31" s="1"/>
      <c r="J31" s="25"/>
      <c r="K31" s="25"/>
      <c r="L31" s="25"/>
      <c r="M31" s="157"/>
      <c r="N31" s="157"/>
      <c r="O31" s="157"/>
      <c r="P31" s="157"/>
      <c r="Q31" s="157"/>
      <c r="R31" s="157"/>
      <c r="S31" s="157"/>
      <c r="T31" s="157"/>
      <c r="U31" s="157"/>
      <c r="V31" s="1"/>
      <c r="W31" s="124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24"/>
      <c r="C32" s="1"/>
      <c r="D32" s="124"/>
      <c r="E32" s="125"/>
      <c r="G32" s="1"/>
      <c r="H32" s="39"/>
      <c r="I32" s="1"/>
      <c r="J32" s="25"/>
      <c r="K32" s="25"/>
      <c r="L32" s="25"/>
      <c r="M32" s="157"/>
      <c r="N32" s="157"/>
      <c r="O32" s="157"/>
      <c r="P32" s="157"/>
      <c r="Q32" s="157"/>
      <c r="R32" s="157"/>
      <c r="S32" s="157"/>
      <c r="T32" s="157"/>
      <c r="U32" s="157"/>
      <c r="V32" s="1"/>
      <c r="W32" s="124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24"/>
      <c r="C33" s="1"/>
      <c r="D33" s="124"/>
      <c r="E33" s="125"/>
      <c r="G33" s="1"/>
      <c r="H33" s="39"/>
      <c r="I33" s="1"/>
      <c r="J33" s="25"/>
      <c r="K33" s="25"/>
      <c r="L33" s="25"/>
      <c r="M33" s="157"/>
      <c r="N33" s="157"/>
      <c r="O33" s="157"/>
      <c r="P33" s="157"/>
      <c r="Q33" s="157"/>
      <c r="R33" s="157"/>
      <c r="S33" s="157"/>
      <c r="T33" s="157"/>
      <c r="U33" s="157"/>
      <c r="V33" s="1"/>
      <c r="W33" s="124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24"/>
      <c r="C34" s="1"/>
      <c r="D34" s="124"/>
      <c r="E34" s="125"/>
      <c r="G34" s="1"/>
      <c r="H34" s="39"/>
      <c r="I34" s="1"/>
      <c r="J34" s="25"/>
      <c r="K34" s="25"/>
      <c r="L34" s="25"/>
      <c r="M34" s="157"/>
      <c r="N34" s="157"/>
      <c r="O34" s="157"/>
      <c r="P34" s="157"/>
      <c r="Q34" s="157"/>
      <c r="R34" s="157"/>
      <c r="S34" s="157"/>
      <c r="T34" s="157"/>
      <c r="U34" s="157"/>
      <c r="V34" s="1"/>
      <c r="W34" s="124"/>
      <c r="X34" s="1"/>
      <c r="Y34" s="96"/>
      <c r="Z34" s="96"/>
      <c r="AA34" s="96"/>
      <c r="AB34" s="96"/>
      <c r="AC34" s="96"/>
      <c r="AD34" s="96"/>
    </row>
    <row r="35" spans="1:30" x14ac:dyDescent="0.25">
      <c r="A35" s="24"/>
      <c r="B35" s="124"/>
      <c r="C35" s="1"/>
      <c r="D35" s="124"/>
      <c r="E35" s="125"/>
      <c r="G35" s="1"/>
      <c r="H35" s="39"/>
      <c r="I35" s="1"/>
      <c r="J35" s="25"/>
      <c r="K35" s="25"/>
      <c r="L35" s="25"/>
      <c r="M35" s="157"/>
      <c r="N35" s="157"/>
      <c r="O35" s="157"/>
      <c r="P35" s="157"/>
      <c r="Q35" s="157"/>
      <c r="R35" s="157"/>
      <c r="S35" s="157"/>
      <c r="T35" s="157"/>
      <c r="U35" s="157"/>
      <c r="V35" s="1"/>
      <c r="W35" s="124"/>
      <c r="X35" s="1"/>
      <c r="Y35" s="96"/>
      <c r="Z35" s="96"/>
      <c r="AA35" s="96"/>
      <c r="AB35" s="96"/>
      <c r="AC35" s="96"/>
      <c r="AD35" s="96"/>
    </row>
    <row r="36" spans="1:30" x14ac:dyDescent="0.25">
      <c r="A36" s="24"/>
      <c r="B36" s="124"/>
      <c r="C36" s="1"/>
      <c r="D36" s="124"/>
      <c r="E36" s="125"/>
      <c r="G36" s="1"/>
      <c r="H36" s="39"/>
      <c r="I36" s="1"/>
      <c r="J36" s="25"/>
      <c r="K36" s="25"/>
      <c r="L36" s="25"/>
      <c r="M36" s="157"/>
      <c r="N36" s="157"/>
      <c r="O36" s="157"/>
      <c r="P36" s="157"/>
      <c r="Q36" s="157"/>
      <c r="R36" s="157"/>
      <c r="S36" s="157"/>
      <c r="T36" s="157"/>
      <c r="U36" s="157"/>
      <c r="V36" s="1"/>
      <c r="W36" s="124"/>
      <c r="X36" s="1"/>
      <c r="Y36" s="96"/>
      <c r="Z36" s="96"/>
      <c r="AA36" s="96"/>
      <c r="AB36" s="96"/>
      <c r="AC36" s="96"/>
      <c r="AD36" s="96"/>
    </row>
    <row r="37" spans="1:30" x14ac:dyDescent="0.25">
      <c r="A37" s="24"/>
      <c r="B37" s="124"/>
      <c r="C37" s="1"/>
      <c r="D37" s="124"/>
      <c r="E37" s="125"/>
      <c r="G37" s="1"/>
      <c r="H37" s="39"/>
      <c r="I37" s="1"/>
      <c r="J37" s="25"/>
      <c r="K37" s="25"/>
      <c r="L37" s="25"/>
      <c r="M37" s="157"/>
      <c r="N37" s="157"/>
      <c r="O37" s="157"/>
      <c r="P37" s="157"/>
      <c r="Q37" s="157"/>
      <c r="R37" s="157"/>
      <c r="S37" s="157"/>
      <c r="T37" s="157"/>
      <c r="U37" s="157"/>
      <c r="V37" s="1"/>
      <c r="W37" s="124"/>
      <c r="X37" s="1"/>
      <c r="Y37" s="96"/>
      <c r="Z37" s="96"/>
      <c r="AA37" s="96"/>
      <c r="AB37" s="96"/>
      <c r="AC37" s="96"/>
      <c r="AD37" s="96"/>
    </row>
    <row r="38" spans="1:30" x14ac:dyDescent="0.25">
      <c r="A38" s="24"/>
      <c r="B38" s="124"/>
      <c r="C38" s="1"/>
      <c r="D38" s="124"/>
      <c r="E38" s="125"/>
      <c r="G38" s="1"/>
      <c r="H38" s="39"/>
      <c r="I38" s="1"/>
      <c r="J38" s="25"/>
      <c r="K38" s="25"/>
      <c r="L38" s="25"/>
      <c r="M38" s="157"/>
      <c r="N38" s="157"/>
      <c r="O38" s="157"/>
      <c r="P38" s="157"/>
      <c r="Q38" s="157"/>
      <c r="R38" s="157"/>
      <c r="S38" s="157"/>
      <c r="T38" s="157"/>
      <c r="U38" s="157"/>
      <c r="V38" s="1"/>
      <c r="W38" s="124"/>
      <c r="X38" s="1"/>
      <c r="Y38" s="96"/>
      <c r="Z38" s="96"/>
      <c r="AA38" s="96"/>
      <c r="AB38" s="96"/>
      <c r="AC38" s="96"/>
      <c r="AD38" s="96"/>
    </row>
    <row r="39" spans="1:30" x14ac:dyDescent="0.25">
      <c r="A39" s="24"/>
      <c r="B39" s="124"/>
      <c r="C39" s="1"/>
      <c r="D39" s="124"/>
      <c r="E39" s="125"/>
      <c r="G39" s="1"/>
      <c r="H39" s="39"/>
      <c r="I39" s="1"/>
      <c r="J39" s="25"/>
      <c r="K39" s="25"/>
      <c r="L39" s="25"/>
      <c r="M39" s="157"/>
      <c r="N39" s="157"/>
      <c r="O39" s="157"/>
      <c r="P39" s="157"/>
      <c r="Q39" s="157"/>
      <c r="R39" s="157"/>
      <c r="S39" s="157"/>
      <c r="T39" s="157"/>
      <c r="U39" s="157"/>
      <c r="V39" s="1"/>
      <c r="W39" s="124"/>
      <c r="X39" s="1"/>
      <c r="Y39" s="96"/>
      <c r="Z39" s="96"/>
      <c r="AA39" s="96"/>
      <c r="AB39" s="96"/>
      <c r="AC39" s="96"/>
      <c r="AD39" s="96"/>
    </row>
    <row r="40" spans="1:30" x14ac:dyDescent="0.25">
      <c r="A40" s="24"/>
      <c r="B40" s="124"/>
      <c r="C40" s="1"/>
      <c r="D40" s="124"/>
      <c r="E40" s="125"/>
      <c r="G40" s="1"/>
      <c r="H40" s="39"/>
      <c r="I40" s="1"/>
      <c r="J40" s="25"/>
      <c r="K40" s="25"/>
      <c r="L40" s="25"/>
      <c r="M40" s="157"/>
      <c r="N40" s="157"/>
      <c r="O40" s="157"/>
      <c r="P40" s="157"/>
      <c r="Q40" s="157"/>
      <c r="R40" s="157"/>
      <c r="S40" s="157"/>
      <c r="T40" s="157"/>
      <c r="U40" s="157"/>
      <c r="V40" s="1"/>
      <c r="W40" s="124"/>
      <c r="X40" s="1"/>
      <c r="Y40" s="96"/>
      <c r="Z40" s="96"/>
      <c r="AA40" s="96"/>
      <c r="AB40" s="96"/>
      <c r="AC40" s="96"/>
      <c r="AD40" s="96"/>
    </row>
    <row r="41" spans="1:30" x14ac:dyDescent="0.25">
      <c r="A41" s="24"/>
      <c r="B41" s="124"/>
      <c r="C41" s="1"/>
      <c r="D41" s="124"/>
      <c r="E41" s="125"/>
      <c r="G41" s="1"/>
      <c r="H41" s="39"/>
      <c r="I41" s="1"/>
      <c r="J41" s="25"/>
      <c r="K41" s="25"/>
      <c r="L41" s="25"/>
      <c r="M41" s="157"/>
      <c r="N41" s="157"/>
      <c r="O41" s="157"/>
      <c r="P41" s="157"/>
      <c r="Q41" s="157"/>
      <c r="R41" s="157"/>
      <c r="S41" s="157"/>
      <c r="T41" s="157"/>
      <c r="U41" s="157"/>
      <c r="V41" s="1"/>
      <c r="W41" s="124"/>
      <c r="X41" s="1"/>
      <c r="Y41" s="96"/>
      <c r="Z41" s="96"/>
      <c r="AA41" s="96"/>
      <c r="AB41" s="96"/>
      <c r="AC41" s="96"/>
      <c r="AD41" s="96"/>
    </row>
    <row r="42" spans="1:30" x14ac:dyDescent="0.25">
      <c r="A42" s="24"/>
      <c r="B42" s="124"/>
      <c r="C42" s="1"/>
      <c r="D42" s="124"/>
      <c r="E42" s="125"/>
      <c r="G42" s="1"/>
      <c r="H42" s="39"/>
      <c r="I42" s="1"/>
      <c r="J42" s="25"/>
      <c r="K42" s="25"/>
      <c r="L42" s="25"/>
      <c r="M42" s="157"/>
      <c r="N42" s="157"/>
      <c r="O42" s="157"/>
      <c r="P42" s="157"/>
      <c r="Q42" s="157"/>
      <c r="R42" s="157"/>
      <c r="S42" s="157"/>
      <c r="T42" s="157"/>
      <c r="U42" s="157"/>
      <c r="V42" s="1"/>
      <c r="W42" s="124"/>
      <c r="X42" s="1"/>
      <c r="Y42" s="96"/>
      <c r="Z42" s="96"/>
      <c r="AA42" s="96"/>
      <c r="AB42" s="96"/>
      <c r="AC42" s="96"/>
      <c r="AD42" s="96"/>
    </row>
    <row r="43" spans="1:30" x14ac:dyDescent="0.25">
      <c r="A43" s="24"/>
      <c r="B43" s="124"/>
      <c r="C43" s="1"/>
      <c r="D43" s="124"/>
      <c r="E43" s="125"/>
      <c r="G43" s="1"/>
      <c r="H43" s="39"/>
      <c r="I43" s="1"/>
      <c r="J43" s="25"/>
      <c r="K43" s="25"/>
      <c r="L43" s="25"/>
      <c r="M43" s="157"/>
      <c r="N43" s="157"/>
      <c r="O43" s="157"/>
      <c r="P43" s="157"/>
      <c r="Q43" s="157"/>
      <c r="R43" s="157"/>
      <c r="S43" s="157"/>
      <c r="T43" s="157"/>
      <c r="U43" s="157"/>
      <c r="V43" s="1"/>
      <c r="W43" s="124"/>
      <c r="X43" s="1"/>
      <c r="Y43" s="96"/>
      <c r="Z43" s="96"/>
      <c r="AA43" s="96"/>
      <c r="AB43" s="96"/>
      <c r="AC43" s="96"/>
      <c r="AD43" s="96"/>
    </row>
    <row r="44" spans="1:30" x14ac:dyDescent="0.25">
      <c r="A44" s="24"/>
      <c r="B44" s="124"/>
      <c r="C44" s="1"/>
      <c r="D44" s="124"/>
      <c r="E44" s="125"/>
      <c r="G44" s="1"/>
      <c r="H44" s="39"/>
      <c r="I44" s="1"/>
      <c r="J44" s="25"/>
      <c r="K44" s="25"/>
      <c r="L44" s="25"/>
      <c r="M44" s="157"/>
      <c r="N44" s="157"/>
      <c r="O44" s="157"/>
      <c r="P44" s="157"/>
      <c r="Q44" s="157"/>
      <c r="R44" s="157"/>
      <c r="S44" s="157"/>
      <c r="T44" s="157"/>
      <c r="U44" s="157"/>
      <c r="V44" s="1"/>
      <c r="W44" s="124"/>
      <c r="X44" s="1"/>
      <c r="Y44" s="96"/>
      <c r="Z44" s="96"/>
      <c r="AA44" s="96"/>
      <c r="AB44" s="96"/>
      <c r="AC44" s="96"/>
      <c r="AD44" s="96"/>
    </row>
    <row r="45" spans="1:30" x14ac:dyDescent="0.25">
      <c r="A45" s="24"/>
      <c r="B45" s="124"/>
      <c r="C45" s="1"/>
      <c r="D45" s="124"/>
      <c r="E45" s="125"/>
      <c r="G45" s="1"/>
      <c r="H45" s="39"/>
      <c r="I45" s="1"/>
      <c r="J45" s="25"/>
      <c r="K45" s="25"/>
      <c r="L45" s="25"/>
      <c r="M45" s="157"/>
      <c r="N45" s="157"/>
      <c r="O45" s="157"/>
      <c r="P45" s="157"/>
      <c r="Q45" s="157"/>
      <c r="R45" s="157"/>
      <c r="S45" s="157"/>
      <c r="T45" s="157"/>
      <c r="U45" s="157"/>
      <c r="V45" s="1"/>
      <c r="W45" s="124"/>
      <c r="X45" s="1"/>
      <c r="Y45" s="96"/>
      <c r="Z45" s="96"/>
      <c r="AA45" s="96"/>
      <c r="AB45" s="96"/>
      <c r="AC45" s="96"/>
      <c r="AD45" s="96"/>
    </row>
    <row r="46" spans="1:30" x14ac:dyDescent="0.25">
      <c r="A46" s="24"/>
      <c r="B46" s="124"/>
      <c r="C46" s="1"/>
      <c r="D46" s="124"/>
      <c r="E46" s="125"/>
      <c r="G46" s="1"/>
      <c r="H46" s="39"/>
      <c r="I46" s="1"/>
      <c r="J46" s="25"/>
      <c r="K46" s="25"/>
      <c r="L46" s="25"/>
      <c r="M46" s="157"/>
      <c r="N46" s="157"/>
      <c r="O46" s="157"/>
      <c r="P46" s="157"/>
      <c r="Q46" s="157"/>
      <c r="R46" s="157"/>
      <c r="S46" s="157"/>
      <c r="T46" s="157"/>
      <c r="U46" s="157"/>
      <c r="V46" s="1"/>
      <c r="W46" s="124"/>
      <c r="X46" s="1"/>
      <c r="Y46" s="96"/>
      <c r="Z46" s="96"/>
      <c r="AA46" s="96"/>
      <c r="AB46" s="96"/>
      <c r="AC46" s="96"/>
      <c r="AD46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2019-02-02T11:57:16Z</dcterms:modified>
</cp:coreProperties>
</file>