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1" i="1" l="1"/>
  <c r="J51" i="1"/>
  <c r="I51" i="1"/>
  <c r="H51" i="1"/>
  <c r="K48" i="1"/>
  <c r="J48" i="1"/>
  <c r="I48" i="1"/>
  <c r="H48" i="1"/>
  <c r="K50" i="1"/>
  <c r="J50" i="1"/>
  <c r="I50" i="1"/>
  <c r="H50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O20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H14" i="2"/>
  <c r="H18" i="2" s="1"/>
  <c r="G14" i="2"/>
  <c r="G18" i="2" s="1"/>
  <c r="G20" i="2" s="1"/>
  <c r="F14" i="2"/>
  <c r="E14" i="2"/>
  <c r="E18" i="2" s="1"/>
  <c r="E20" i="2" s="1"/>
  <c r="F18" i="2" l="1"/>
  <c r="N18" i="2" s="1"/>
  <c r="I18" i="2"/>
  <c r="O18" i="2" s="1"/>
  <c r="H20" i="2"/>
  <c r="M20" i="2" s="1"/>
  <c r="M19" i="2"/>
  <c r="I20" i="2"/>
  <c r="O19" i="2"/>
  <c r="N19" i="2"/>
  <c r="M18" i="2"/>
  <c r="F20" i="2"/>
  <c r="L19" i="2"/>
  <c r="L18" i="2" l="1"/>
  <c r="N20" i="2"/>
  <c r="L20" i="2"/>
</calcChain>
</file>

<file path=xl/sharedStrings.xml><?xml version="1.0" encoding="utf-8"?>
<sst xmlns="http://schemas.openxmlformats.org/spreadsheetml/2006/main" count="388" uniqueCount="186">
  <si>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</si>
  <si>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</si>
  <si>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</si>
  <si>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</si>
  <si>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</si>
  <si>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</si>
  <si>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</si>
  <si>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</si>
  <si>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</si>
  <si>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</si>
  <si>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</si>
  <si>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</si>
  <si>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</si>
  <si>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</si>
  <si>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</si>
  <si>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</si>
  <si>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</si>
  <si>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</si>
  <si>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</si>
  <si>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</si>
  <si>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</si>
  <si>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</si>
  <si>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</si>
  <si>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</si>
  <si>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</si>
  <si>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</si>
  <si>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</si>
  <si>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</si>
  <si>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</si>
  <si>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</si>
  <si>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</si>
  <si>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</si>
  <si>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</si>
  <si>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Jorma Tuomala</t>
  </si>
  <si>
    <t>5.</t>
  </si>
  <si>
    <t>KaMa</t>
  </si>
  <si>
    <t>12.</t>
  </si>
  <si>
    <t>3.</t>
  </si>
  <si>
    <t>8.</t>
  </si>
  <si>
    <t>2.</t>
  </si>
  <si>
    <t>05.05. 1968  KaMa - KPL  5-6</t>
  </si>
  <si>
    <t>19.05. 1968  KaMa - NJ  11-1</t>
  </si>
  <si>
    <t>3.  ottelu</t>
  </si>
  <si>
    <t xml:space="preserve">  20 v 11 kk 15 pv</t>
  </si>
  <si>
    <t xml:space="preserve">  20 v 11 kk 29 pv</t>
  </si>
  <si>
    <t>54.  ottelu</t>
  </si>
  <si>
    <t>28.06. 1970  PuMu - KaMa  12-10</t>
  </si>
  <si>
    <t xml:space="preserve">  23 v   1 kk   8 pv</t>
  </si>
  <si>
    <t>4.</t>
  </si>
  <si>
    <t>suomensarja</t>
  </si>
  <si>
    <t>1.</t>
  </si>
  <si>
    <t>Manse PP</t>
  </si>
  <si>
    <t>10.</t>
  </si>
  <si>
    <t>ykkössarja</t>
  </si>
  <si>
    <t>----</t>
  </si>
  <si>
    <t>Seurat</t>
  </si>
  <si>
    <t>Manse PP = Mansen Pesäpallo, Tampere  (1978)</t>
  </si>
  <si>
    <t>KaMa = Kankaanpään Maila  (1958)</t>
  </si>
  <si>
    <t>20.5.1947   Kankaanpää</t>
  </si>
  <si>
    <t>MESTARUUSSARJA</t>
  </si>
  <si>
    <t>URA SM-SARJASSA</t>
  </si>
  <si>
    <t>L+T</t>
  </si>
  <si>
    <t>6.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</si>
  <si>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</si>
  <si>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</si>
  <si>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</si>
  <si>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</si>
  <si>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</si>
  <si>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</si>
  <si>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</si>
  <si>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</si>
  <si>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</si>
  <si>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</si>
  <si>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</si>
  <si>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</si>
  <si>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</si>
  <si>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</si>
  <si>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</si>
  <si>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</si>
  <si>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Ikä ensimmäisessä ottelussa</t>
  </si>
  <si>
    <t>19.06. 1968  Seinäjoki</t>
  </si>
  <si>
    <t xml:space="preserve">  5-7</t>
  </si>
  <si>
    <t>s</t>
  </si>
  <si>
    <t>21 v  0 kk  30 pv</t>
  </si>
  <si>
    <t>Antero Viherkenttä</t>
  </si>
  <si>
    <t xml:space="preserve"> Arvo-ottelut</t>
  </si>
  <si>
    <t>0-0-0</t>
  </si>
  <si>
    <t>Lyöty</t>
  </si>
  <si>
    <t>Tuotu</t>
  </si>
  <si>
    <t>0-1-0</t>
  </si>
  <si>
    <t>21.</t>
  </si>
  <si>
    <t>20.</t>
  </si>
  <si>
    <t>23.</t>
  </si>
  <si>
    <t>26.</t>
  </si>
  <si>
    <t>25.</t>
  </si>
  <si>
    <t>18.</t>
  </si>
  <si>
    <t>27.</t>
  </si>
  <si>
    <t xml:space="preserve">   Runkosarja TOP-30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</si>
  <si>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</si>
  <si>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</si>
  <si>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</si>
  <si>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</si>
  <si>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</si>
  <si>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</si>
  <si>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</si>
  <si>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</si>
  <si>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</si>
  <si>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</si>
  <si>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</si>
  <si>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Tarmo = Ikaalisten Tarmo  (1908)</t>
  </si>
  <si>
    <t>VihtU = Vihtiläjärven Urheilijat</t>
  </si>
  <si>
    <t>Tarmo</t>
  </si>
  <si>
    <t>VihtU</t>
  </si>
  <si>
    <t>9.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</si>
  <si>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</si>
  <si>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</si>
  <si>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</si>
  <si>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</si>
  <si>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</si>
  <si>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1945 - 1968</t>
  </si>
  <si>
    <t>378.</t>
  </si>
  <si>
    <t xml:space="preserve"> Ottelutilasto</t>
  </si>
  <si>
    <t xml:space="preserve"> 1945 - 1969</t>
  </si>
  <si>
    <t xml:space="preserve"> 200</t>
  </si>
  <si>
    <t xml:space="preserve"> 1945 - 1970</t>
  </si>
  <si>
    <t xml:space="preserve"> 1945 - 1971</t>
  </si>
  <si>
    <t xml:space="preserve"> 1945 - 1972</t>
  </si>
  <si>
    <t>160.</t>
  </si>
  <si>
    <t>51.</t>
  </si>
  <si>
    <t xml:space="preserve"> 1945 - 1973</t>
  </si>
  <si>
    <t xml:space="preserve"> 1945 - 1974</t>
  </si>
  <si>
    <t>64.</t>
  </si>
  <si>
    <t xml:space="preserve"> 1945 - 1975</t>
  </si>
  <si>
    <t>46.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</si>
  <si>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</si>
  <si>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</si>
  <si>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</si>
  <si>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</si>
  <si>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</si>
  <si>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>35.</t>
  </si>
  <si>
    <t>34.</t>
  </si>
  <si>
    <t>44.</t>
  </si>
  <si>
    <t xml:space="preserve"> Etenijätilasto</t>
  </si>
  <si>
    <t>328.</t>
  </si>
  <si>
    <t>246.</t>
  </si>
  <si>
    <t>196.</t>
  </si>
  <si>
    <t>134.</t>
  </si>
  <si>
    <t>114.</t>
  </si>
  <si>
    <t>110.</t>
  </si>
  <si>
    <t>90.</t>
  </si>
  <si>
    <t>80.</t>
  </si>
  <si>
    <t>68.</t>
  </si>
  <si>
    <t>69.</t>
  </si>
  <si>
    <t>57.</t>
  </si>
  <si>
    <t>287.</t>
  </si>
  <si>
    <t>228.</t>
  </si>
  <si>
    <t>132.</t>
  </si>
  <si>
    <t>97.</t>
  </si>
  <si>
    <t>29.</t>
  </si>
  <si>
    <t>88.</t>
  </si>
  <si>
    <t>65.</t>
  </si>
  <si>
    <t>441.</t>
  </si>
  <si>
    <t>330.</t>
  </si>
  <si>
    <t>305.</t>
  </si>
  <si>
    <t>254.</t>
  </si>
  <si>
    <t>251.</t>
  </si>
  <si>
    <t>240.</t>
  </si>
  <si>
    <t>238.</t>
  </si>
  <si>
    <t>212.</t>
  </si>
  <si>
    <t>188.</t>
  </si>
  <si>
    <t>193.</t>
  </si>
  <si>
    <t>203.</t>
  </si>
  <si>
    <t>269.</t>
  </si>
  <si>
    <t>180.</t>
  </si>
  <si>
    <t>124.</t>
  </si>
  <si>
    <t>87.</t>
  </si>
  <si>
    <t>60.</t>
  </si>
  <si>
    <t>22.</t>
  </si>
  <si>
    <t>24.</t>
  </si>
  <si>
    <t>31.   24.07. 1977  KaMa - IPV  6-8</t>
  </si>
  <si>
    <t>30 v   2 kk   4 pv</t>
  </si>
  <si>
    <t>26.   05.06. 1977  KaMa - ViVe  7-3</t>
  </si>
  <si>
    <t>190. ottelu</t>
  </si>
  <si>
    <t xml:space="preserve">       3.   27.05. 1979  Tahko - KaMa  10-7</t>
  </si>
  <si>
    <t xml:space="preserve">       5.   25.07. 1973  UPV - KaMa  4-2</t>
  </si>
  <si>
    <t xml:space="preserve">     14.   10.07. 1974  SMJ - KaMa  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</si>
</sst>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12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 applyAlignment="1">
      <alignment vertical="top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5" fontId="3" fillId="3" borderId="1" xfId="0" quotePrefix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9" fillId="2" borderId="0" xfId="0" applyFont="1" applyFill="1"/>
    <xf numFmtId="0" fontId="3" fillId="3" borderId="7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0" fontId="3" fillId="4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3" fillId="4" borderId="0" xfId="0" applyFont="1" applyFill="1" applyBorder="1" applyAlignment="1"/>
    <xf numFmtId="2" fontId="3" fillId="2" borderId="0" xfId="0" applyNumberFormat="1" applyFont="1" applyFill="1" applyBorder="1"/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10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7" customWidth="1"/>
    <col min="16" max="19" width="5.7109375" style="37" customWidth="1"/>
    <col min="20" max="20" width="0.7109375" style="37" customWidth="1"/>
    <col min="21" max="25" width="5.7109375" style="73" customWidth="1"/>
    <col min="26" max="26" width="8.7109375" style="73" customWidth="1"/>
    <col min="27" max="27" width="0.7109375" style="37" customWidth="1"/>
    <col min="28" max="32" width="5.7109375" style="73" customWidth="1"/>
    <col min="33" max="33" width="8.7109375" style="73" customWidth="1"/>
    <col min="34" max="34" width="0.7109375" style="37" customWidth="1"/>
    <col min="35" max="40" width="5.7109375" style="73" customWidth="1"/>
    <col min="41" max="41" width="33.85546875" style="1" customWidth="1"/>
    <col min="42" max="16384" width="9.140625" style="8"/>
  </cols>
  <sheetData>
    <row r="1" spans="1:41" x14ac:dyDescent="0.25">
      <c r="A1" s="1"/>
      <c r="B1" s="2" t="s">
        <v>33</v>
      </c>
      <c r="C1" s="3"/>
      <c r="D1" s="4"/>
      <c r="E1" s="5" t="s">
        <v>58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97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21"/>
      <c r="AA2" s="19"/>
      <c r="AB2" s="22" t="s">
        <v>15</v>
      </c>
      <c r="AC2" s="14"/>
      <c r="AD2" s="14"/>
      <c r="AE2" s="14"/>
      <c r="AF2" s="14"/>
      <c r="AG2" s="15"/>
      <c r="AH2" s="19"/>
      <c r="AI2" s="22"/>
      <c r="AJ2" s="17" t="s">
        <v>85</v>
      </c>
      <c r="AK2" s="14"/>
      <c r="AL2" s="20"/>
      <c r="AM2" s="14" t="s">
        <v>98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61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25">
        <v>1964</v>
      </c>
      <c r="C4" s="25" t="s">
        <v>48</v>
      </c>
      <c r="D4" s="26" t="s">
        <v>35</v>
      </c>
      <c r="E4" s="25"/>
      <c r="F4" s="27" t="s">
        <v>49</v>
      </c>
      <c r="G4" s="28"/>
      <c r="H4" s="25"/>
      <c r="I4" s="25"/>
      <c r="J4" s="25"/>
      <c r="K4" s="29"/>
      <c r="L4" s="29"/>
      <c r="M4" s="28"/>
      <c r="N4" s="25"/>
      <c r="O4" s="24"/>
      <c r="P4" s="18"/>
      <c r="Q4" s="18"/>
      <c r="R4" s="18"/>
      <c r="S4" s="18"/>
      <c r="T4" s="24"/>
      <c r="U4" s="2"/>
      <c r="V4" s="30"/>
      <c r="W4" s="31"/>
      <c r="X4" s="30"/>
      <c r="Y4" s="30"/>
      <c r="Z4" s="30"/>
      <c r="AA4" s="24"/>
      <c r="AB4" s="2"/>
      <c r="AC4" s="2"/>
      <c r="AD4" s="2"/>
      <c r="AE4" s="2"/>
      <c r="AF4" s="2"/>
      <c r="AG4" s="2"/>
      <c r="AH4" s="24"/>
      <c r="AI4" s="30"/>
      <c r="AJ4" s="30"/>
      <c r="AK4" s="30"/>
      <c r="AL4" s="31"/>
      <c r="AM4" s="32"/>
      <c r="AN4" s="30"/>
      <c r="AO4" s="9"/>
    </row>
    <row r="5" spans="1:41" s="23" customFormat="1" ht="15" customHeight="1" x14ac:dyDescent="0.2">
      <c r="A5" s="9"/>
      <c r="B5" s="25">
        <v>1965</v>
      </c>
      <c r="C5" s="25" t="s">
        <v>48</v>
      </c>
      <c r="D5" s="26" t="s">
        <v>35</v>
      </c>
      <c r="E5" s="25"/>
      <c r="F5" s="27" t="s">
        <v>49</v>
      </c>
      <c r="G5" s="28"/>
      <c r="H5" s="25"/>
      <c r="I5" s="25"/>
      <c r="J5" s="25"/>
      <c r="K5" s="29"/>
      <c r="L5" s="29"/>
      <c r="M5" s="28"/>
      <c r="N5" s="25"/>
      <c r="O5" s="24"/>
      <c r="P5" s="18"/>
      <c r="Q5" s="18"/>
      <c r="R5" s="18"/>
      <c r="S5" s="18"/>
      <c r="T5" s="24"/>
      <c r="U5" s="2"/>
      <c r="V5" s="30"/>
      <c r="W5" s="31"/>
      <c r="X5" s="30"/>
      <c r="Y5" s="30"/>
      <c r="Z5" s="30"/>
      <c r="AA5" s="24"/>
      <c r="AB5" s="2"/>
      <c r="AC5" s="2"/>
      <c r="AD5" s="2"/>
      <c r="AE5" s="2"/>
      <c r="AF5" s="2"/>
      <c r="AG5" s="2"/>
      <c r="AH5" s="24"/>
      <c r="AI5" s="30"/>
      <c r="AJ5" s="30"/>
      <c r="AK5" s="30"/>
      <c r="AL5" s="31"/>
      <c r="AM5" s="32"/>
      <c r="AN5" s="30"/>
      <c r="AO5" s="9"/>
    </row>
    <row r="6" spans="1:41" s="23" customFormat="1" ht="15" customHeight="1" x14ac:dyDescent="0.2">
      <c r="A6" s="9"/>
      <c r="B6" s="25">
        <v>1966</v>
      </c>
      <c r="C6" s="25" t="s">
        <v>39</v>
      </c>
      <c r="D6" s="26" t="s">
        <v>35</v>
      </c>
      <c r="E6" s="33"/>
      <c r="F6" s="33" t="s">
        <v>49</v>
      </c>
      <c r="G6" s="34"/>
      <c r="H6" s="29"/>
      <c r="I6" s="25"/>
      <c r="J6" s="25"/>
      <c r="K6" s="29"/>
      <c r="L6" s="29"/>
      <c r="M6" s="28"/>
      <c r="N6" s="25"/>
      <c r="O6" s="24"/>
      <c r="P6" s="18"/>
      <c r="Q6" s="18"/>
      <c r="R6" s="18"/>
      <c r="S6" s="18"/>
      <c r="T6" s="24"/>
      <c r="U6" s="2"/>
      <c r="V6" s="30"/>
      <c r="W6" s="31"/>
      <c r="X6" s="30"/>
      <c r="Y6" s="30"/>
      <c r="Z6" s="30"/>
      <c r="AA6" s="24"/>
      <c r="AB6" s="2"/>
      <c r="AC6" s="2"/>
      <c r="AD6" s="2"/>
      <c r="AE6" s="2"/>
      <c r="AF6" s="2"/>
      <c r="AG6" s="2"/>
      <c r="AH6" s="24"/>
      <c r="AI6" s="30"/>
      <c r="AJ6" s="30"/>
      <c r="AK6" s="30"/>
      <c r="AL6" s="31"/>
      <c r="AM6" s="32"/>
      <c r="AN6" s="30"/>
      <c r="AO6" s="9"/>
    </row>
    <row r="7" spans="1:41" s="23" customFormat="1" ht="15" customHeight="1" x14ac:dyDescent="0.2">
      <c r="A7" s="9"/>
      <c r="B7" s="25">
        <v>1967</v>
      </c>
      <c r="C7" s="25" t="s">
        <v>50</v>
      </c>
      <c r="D7" s="26" t="s">
        <v>35</v>
      </c>
      <c r="E7" s="25"/>
      <c r="F7" s="27" t="s">
        <v>49</v>
      </c>
      <c r="G7" s="28"/>
      <c r="H7" s="25"/>
      <c r="I7" s="25"/>
      <c r="J7" s="25"/>
      <c r="K7" s="29"/>
      <c r="L7" s="29"/>
      <c r="M7" s="28"/>
      <c r="N7" s="25"/>
      <c r="O7" s="24"/>
      <c r="P7" s="18"/>
      <c r="Q7" s="18"/>
      <c r="R7" s="18"/>
      <c r="S7" s="18"/>
      <c r="T7" s="24"/>
      <c r="U7" s="2"/>
      <c r="V7" s="30"/>
      <c r="W7" s="31"/>
      <c r="X7" s="30"/>
      <c r="Y7" s="30"/>
      <c r="Z7" s="30"/>
      <c r="AA7" s="24"/>
      <c r="AB7" s="2"/>
      <c r="AC7" s="2"/>
      <c r="AD7" s="2"/>
      <c r="AE7" s="2"/>
      <c r="AF7" s="2"/>
      <c r="AG7" s="2"/>
      <c r="AH7" s="24"/>
      <c r="AI7" s="30"/>
      <c r="AJ7" s="30"/>
      <c r="AK7" s="30"/>
      <c r="AL7" s="31"/>
      <c r="AM7" s="32"/>
      <c r="AN7" s="30"/>
      <c r="AO7" s="9"/>
    </row>
    <row r="8" spans="1:41" s="23" customFormat="1" ht="15" customHeight="1" x14ac:dyDescent="0.2">
      <c r="A8" s="9"/>
      <c r="B8" s="30">
        <v>1968</v>
      </c>
      <c r="C8" s="30" t="s">
        <v>34</v>
      </c>
      <c r="D8" s="35" t="s">
        <v>35</v>
      </c>
      <c r="E8" s="30">
        <v>22</v>
      </c>
      <c r="F8" s="30">
        <v>0</v>
      </c>
      <c r="G8" s="31">
        <v>6</v>
      </c>
      <c r="H8" s="30">
        <v>25</v>
      </c>
      <c r="I8" s="30"/>
      <c r="J8" s="30"/>
      <c r="K8" s="31"/>
      <c r="L8" s="31"/>
      <c r="M8" s="32"/>
      <c r="N8" s="30"/>
      <c r="O8" s="24"/>
      <c r="P8" s="18"/>
      <c r="Q8" s="18" t="s">
        <v>90</v>
      </c>
      <c r="R8" s="18"/>
      <c r="S8" s="18"/>
      <c r="T8" s="24"/>
      <c r="U8" s="2"/>
      <c r="V8" s="30"/>
      <c r="W8" s="31"/>
      <c r="X8" s="30"/>
      <c r="Y8" s="30"/>
      <c r="Z8" s="30"/>
      <c r="AA8" s="24"/>
      <c r="AB8" s="2"/>
      <c r="AC8" s="2"/>
      <c r="AD8" s="2"/>
      <c r="AE8" s="2"/>
      <c r="AF8" s="2"/>
      <c r="AG8" s="2"/>
      <c r="AH8" s="24"/>
      <c r="AI8" s="30"/>
      <c r="AJ8" s="30">
        <v>1</v>
      </c>
      <c r="AK8" s="30"/>
      <c r="AL8" s="31"/>
      <c r="AM8" s="32"/>
      <c r="AN8" s="30"/>
      <c r="AO8" s="9"/>
    </row>
    <row r="9" spans="1:41" s="23" customFormat="1" ht="15" customHeight="1" x14ac:dyDescent="0.2">
      <c r="A9" s="9"/>
      <c r="B9" s="30">
        <v>1969</v>
      </c>
      <c r="C9" s="30" t="s">
        <v>37</v>
      </c>
      <c r="D9" s="35" t="s">
        <v>35</v>
      </c>
      <c r="E9" s="30">
        <v>20</v>
      </c>
      <c r="F9" s="30">
        <v>0</v>
      </c>
      <c r="G9" s="31">
        <v>9</v>
      </c>
      <c r="H9" s="30">
        <v>25</v>
      </c>
      <c r="I9" s="30"/>
      <c r="J9" s="30"/>
      <c r="K9" s="31"/>
      <c r="L9" s="31"/>
      <c r="M9" s="32"/>
      <c r="N9" s="30"/>
      <c r="O9" s="24"/>
      <c r="P9" s="18"/>
      <c r="Q9" s="18" t="s">
        <v>91</v>
      </c>
      <c r="R9" s="18"/>
      <c r="S9" s="18"/>
      <c r="T9" s="24"/>
      <c r="U9" s="2"/>
      <c r="V9" s="30"/>
      <c r="W9" s="31"/>
      <c r="X9" s="30"/>
      <c r="Y9" s="30"/>
      <c r="Z9" s="30"/>
      <c r="AA9" s="24"/>
      <c r="AB9" s="2"/>
      <c r="AC9" s="2"/>
      <c r="AD9" s="2"/>
      <c r="AE9" s="2"/>
      <c r="AF9" s="2"/>
      <c r="AG9" s="2"/>
      <c r="AH9" s="24"/>
      <c r="AI9" s="30"/>
      <c r="AJ9" s="30"/>
      <c r="AK9" s="30"/>
      <c r="AL9" s="31"/>
      <c r="AM9" s="32"/>
      <c r="AN9" s="30">
        <v>1</v>
      </c>
      <c r="AO9" s="9"/>
    </row>
    <row r="10" spans="1:41" s="23" customFormat="1" ht="15" customHeight="1" x14ac:dyDescent="0.2">
      <c r="A10" s="9"/>
      <c r="B10" s="30">
        <v>1970</v>
      </c>
      <c r="C10" s="30" t="s">
        <v>38</v>
      </c>
      <c r="D10" s="35" t="s">
        <v>35</v>
      </c>
      <c r="E10" s="30">
        <v>22</v>
      </c>
      <c r="F10" s="30">
        <v>1</v>
      </c>
      <c r="G10" s="31">
        <v>5</v>
      </c>
      <c r="H10" s="30">
        <v>23</v>
      </c>
      <c r="I10" s="30"/>
      <c r="J10" s="30"/>
      <c r="K10" s="31"/>
      <c r="L10" s="31"/>
      <c r="M10" s="32"/>
      <c r="N10" s="30"/>
      <c r="O10" s="24"/>
      <c r="P10" s="18"/>
      <c r="Q10" s="18" t="s">
        <v>92</v>
      </c>
      <c r="R10" s="18"/>
      <c r="S10" s="18"/>
      <c r="T10" s="24"/>
      <c r="U10" s="2"/>
      <c r="V10" s="30"/>
      <c r="W10" s="31"/>
      <c r="X10" s="30"/>
      <c r="Y10" s="30"/>
      <c r="Z10" s="30"/>
      <c r="AA10" s="24"/>
      <c r="AB10" s="2"/>
      <c r="AC10" s="2"/>
      <c r="AD10" s="2"/>
      <c r="AE10" s="2"/>
      <c r="AF10" s="2"/>
      <c r="AG10" s="2"/>
      <c r="AH10" s="24"/>
      <c r="AI10" s="30"/>
      <c r="AJ10" s="30"/>
      <c r="AK10" s="30"/>
      <c r="AL10" s="31"/>
      <c r="AM10" s="32"/>
      <c r="AN10" s="30"/>
      <c r="AO10" s="9"/>
    </row>
    <row r="11" spans="1:41" s="23" customFormat="1" ht="15" customHeight="1" x14ac:dyDescent="0.2">
      <c r="A11" s="9"/>
      <c r="B11" s="30">
        <v>1971</v>
      </c>
      <c r="C11" s="30" t="s">
        <v>39</v>
      </c>
      <c r="D11" s="35" t="s">
        <v>35</v>
      </c>
      <c r="E11" s="30">
        <v>22</v>
      </c>
      <c r="F11" s="30">
        <v>1</v>
      </c>
      <c r="G11" s="30">
        <v>8</v>
      </c>
      <c r="H11" s="30">
        <v>28</v>
      </c>
      <c r="I11" s="30"/>
      <c r="J11" s="30"/>
      <c r="K11" s="31"/>
      <c r="L11" s="31"/>
      <c r="M11" s="32"/>
      <c r="N11" s="30"/>
      <c r="O11" s="24"/>
      <c r="P11" s="18"/>
      <c r="Q11" s="18" t="s">
        <v>38</v>
      </c>
      <c r="R11" s="18" t="s">
        <v>91</v>
      </c>
      <c r="S11" s="18"/>
      <c r="T11" s="24"/>
      <c r="U11" s="2"/>
      <c r="V11" s="30"/>
      <c r="W11" s="31"/>
      <c r="X11" s="30"/>
      <c r="Y11" s="30"/>
      <c r="Z11" s="30"/>
      <c r="AA11" s="24"/>
      <c r="AB11" s="2"/>
      <c r="AC11" s="2"/>
      <c r="AD11" s="2"/>
      <c r="AE11" s="2"/>
      <c r="AF11" s="2"/>
      <c r="AG11" s="2"/>
      <c r="AH11" s="24"/>
      <c r="AI11" s="30"/>
      <c r="AJ11" s="30"/>
      <c r="AK11" s="31"/>
      <c r="AL11" s="31"/>
      <c r="AM11" s="32">
        <v>1</v>
      </c>
      <c r="AN11" s="30"/>
      <c r="AO11" s="9"/>
    </row>
    <row r="12" spans="1:41" s="23" customFormat="1" ht="15" customHeight="1" x14ac:dyDescent="0.2">
      <c r="A12" s="9"/>
      <c r="B12" s="30">
        <v>1972</v>
      </c>
      <c r="C12" s="30" t="s">
        <v>39</v>
      </c>
      <c r="D12" s="35" t="s">
        <v>35</v>
      </c>
      <c r="E12" s="30">
        <v>22</v>
      </c>
      <c r="F12" s="30">
        <v>1</v>
      </c>
      <c r="G12" s="31">
        <v>3</v>
      </c>
      <c r="H12" s="30">
        <v>30</v>
      </c>
      <c r="I12" s="30"/>
      <c r="J12" s="30"/>
      <c r="K12" s="31"/>
      <c r="L12" s="31"/>
      <c r="M12" s="32"/>
      <c r="N12" s="30"/>
      <c r="O12" s="24"/>
      <c r="P12" s="18"/>
      <c r="Q12" s="18" t="s">
        <v>38</v>
      </c>
      <c r="R12" s="18"/>
      <c r="S12" s="18"/>
      <c r="T12" s="24"/>
      <c r="U12" s="2"/>
      <c r="V12" s="30"/>
      <c r="W12" s="31"/>
      <c r="X12" s="30"/>
      <c r="Y12" s="30"/>
      <c r="Z12" s="30"/>
      <c r="AA12" s="24"/>
      <c r="AB12" s="2"/>
      <c r="AC12" s="2"/>
      <c r="AD12" s="2"/>
      <c r="AE12" s="2"/>
      <c r="AF12" s="2"/>
      <c r="AG12" s="2"/>
      <c r="AH12" s="24"/>
      <c r="AI12" s="30"/>
      <c r="AJ12" s="30"/>
      <c r="AK12" s="31"/>
      <c r="AL12" s="31"/>
      <c r="AM12" s="32">
        <v>1</v>
      </c>
      <c r="AN12" s="30"/>
      <c r="AO12" s="9"/>
    </row>
    <row r="13" spans="1:41" s="23" customFormat="1" ht="15" customHeight="1" x14ac:dyDescent="0.2">
      <c r="A13" s="9"/>
      <c r="B13" s="30">
        <v>1973</v>
      </c>
      <c r="C13" s="30" t="s">
        <v>34</v>
      </c>
      <c r="D13" s="35" t="s">
        <v>35</v>
      </c>
      <c r="E13" s="30">
        <v>22</v>
      </c>
      <c r="F13" s="30">
        <v>0</v>
      </c>
      <c r="G13" s="31">
        <v>6</v>
      </c>
      <c r="H13" s="30">
        <v>10</v>
      </c>
      <c r="I13" s="30"/>
      <c r="J13" s="30"/>
      <c r="K13" s="31"/>
      <c r="L13" s="31"/>
      <c r="M13" s="32"/>
      <c r="N13" s="30"/>
      <c r="O13" s="24"/>
      <c r="P13" s="18"/>
      <c r="Q13" s="18"/>
      <c r="R13" s="18"/>
      <c r="S13" s="18"/>
      <c r="T13" s="24"/>
      <c r="U13" s="2"/>
      <c r="V13" s="30"/>
      <c r="W13" s="31"/>
      <c r="X13" s="30"/>
      <c r="Y13" s="30"/>
      <c r="Z13" s="30"/>
      <c r="AA13" s="24"/>
      <c r="AB13" s="2"/>
      <c r="AC13" s="2"/>
      <c r="AD13" s="2"/>
      <c r="AE13" s="2"/>
      <c r="AF13" s="2"/>
      <c r="AG13" s="2"/>
      <c r="AH13" s="24"/>
      <c r="AI13" s="30"/>
      <c r="AJ13" s="30"/>
      <c r="AK13" s="31"/>
      <c r="AL13" s="31"/>
      <c r="AM13" s="32"/>
      <c r="AN13" s="30"/>
      <c r="AO13" s="9"/>
    </row>
    <row r="14" spans="1:41" s="23" customFormat="1" ht="15" customHeight="1" x14ac:dyDescent="0.2">
      <c r="A14" s="9"/>
      <c r="B14" s="30">
        <v>1974</v>
      </c>
      <c r="C14" s="30" t="s">
        <v>34</v>
      </c>
      <c r="D14" s="35" t="s">
        <v>35</v>
      </c>
      <c r="E14" s="30">
        <v>9</v>
      </c>
      <c r="F14" s="30">
        <v>0</v>
      </c>
      <c r="G14" s="31">
        <v>1</v>
      </c>
      <c r="H14" s="30">
        <v>4</v>
      </c>
      <c r="I14" s="30"/>
      <c r="J14" s="30"/>
      <c r="K14" s="31"/>
      <c r="L14" s="31"/>
      <c r="M14" s="32"/>
      <c r="N14" s="30"/>
      <c r="O14" s="24"/>
      <c r="P14" s="18"/>
      <c r="Q14" s="18"/>
      <c r="R14" s="18"/>
      <c r="S14" s="18"/>
      <c r="T14" s="24"/>
      <c r="U14" s="2"/>
      <c r="V14" s="30"/>
      <c r="W14" s="31"/>
      <c r="X14" s="30"/>
      <c r="Y14" s="30"/>
      <c r="Z14" s="30"/>
      <c r="AA14" s="24"/>
      <c r="AB14" s="2"/>
      <c r="AC14" s="2"/>
      <c r="AD14" s="2"/>
      <c r="AE14" s="2"/>
      <c r="AF14" s="2"/>
      <c r="AG14" s="2"/>
      <c r="AH14" s="24"/>
      <c r="AI14" s="30"/>
      <c r="AJ14" s="30"/>
      <c r="AK14" s="31"/>
      <c r="AL14" s="31"/>
      <c r="AM14" s="32"/>
      <c r="AN14" s="30"/>
      <c r="AO14" s="9"/>
    </row>
    <row r="15" spans="1:41" s="23" customFormat="1" ht="15" customHeight="1" x14ac:dyDescent="0.2">
      <c r="A15" s="9"/>
      <c r="B15" s="30">
        <v>1975</v>
      </c>
      <c r="C15" s="30" t="s">
        <v>37</v>
      </c>
      <c r="D15" s="35" t="s">
        <v>35</v>
      </c>
      <c r="E15" s="30">
        <v>21</v>
      </c>
      <c r="F15" s="30">
        <v>0</v>
      </c>
      <c r="G15" s="31">
        <v>4</v>
      </c>
      <c r="H15" s="30">
        <v>29</v>
      </c>
      <c r="I15" s="30"/>
      <c r="J15" s="30"/>
      <c r="K15" s="31"/>
      <c r="L15" s="31"/>
      <c r="M15" s="32"/>
      <c r="N15" s="30"/>
      <c r="O15" s="24"/>
      <c r="P15" s="18"/>
      <c r="Q15" s="18" t="s">
        <v>62</v>
      </c>
      <c r="R15" s="18" t="s">
        <v>93</v>
      </c>
      <c r="S15" s="18"/>
      <c r="T15" s="24"/>
      <c r="U15" s="2"/>
      <c r="V15" s="30"/>
      <c r="W15" s="31"/>
      <c r="X15" s="30"/>
      <c r="Y15" s="30"/>
      <c r="Z15" s="30"/>
      <c r="AA15" s="24"/>
      <c r="AB15" s="2"/>
      <c r="AC15" s="2"/>
      <c r="AD15" s="2"/>
      <c r="AE15" s="2"/>
      <c r="AF15" s="2"/>
      <c r="AG15" s="2"/>
      <c r="AH15" s="24"/>
      <c r="AI15" s="30"/>
      <c r="AJ15" s="30"/>
      <c r="AK15" s="31">
        <v>1</v>
      </c>
      <c r="AL15" s="31"/>
      <c r="AM15" s="32"/>
      <c r="AN15" s="30">
        <v>1</v>
      </c>
      <c r="AO15" s="9"/>
    </row>
    <row r="16" spans="1:41" s="23" customFormat="1" ht="15" customHeight="1" x14ac:dyDescent="0.2">
      <c r="A16" s="9"/>
      <c r="B16" s="30">
        <v>1976</v>
      </c>
      <c r="C16" s="30" t="s">
        <v>34</v>
      </c>
      <c r="D16" s="35" t="s">
        <v>35</v>
      </c>
      <c r="E16" s="30">
        <v>22</v>
      </c>
      <c r="F16" s="30">
        <v>0</v>
      </c>
      <c r="G16" s="31">
        <v>7</v>
      </c>
      <c r="H16" s="30">
        <v>19</v>
      </c>
      <c r="I16" s="30"/>
      <c r="J16" s="30"/>
      <c r="K16" s="31"/>
      <c r="L16" s="31"/>
      <c r="M16" s="32"/>
      <c r="N16" s="30"/>
      <c r="O16" s="24"/>
      <c r="P16" s="18"/>
      <c r="Q16" s="18" t="s">
        <v>94</v>
      </c>
      <c r="R16" s="18"/>
      <c r="S16" s="18"/>
      <c r="T16" s="24"/>
      <c r="U16" s="2"/>
      <c r="V16" s="30"/>
      <c r="W16" s="31"/>
      <c r="X16" s="30"/>
      <c r="Y16" s="30"/>
      <c r="Z16" s="30"/>
      <c r="AA16" s="24"/>
      <c r="AB16" s="2"/>
      <c r="AC16" s="2"/>
      <c r="AD16" s="2"/>
      <c r="AE16" s="2"/>
      <c r="AF16" s="2"/>
      <c r="AG16" s="2"/>
      <c r="AH16" s="24"/>
      <c r="AI16" s="30"/>
      <c r="AJ16" s="30"/>
      <c r="AK16" s="31"/>
      <c r="AL16" s="31"/>
      <c r="AM16" s="32"/>
      <c r="AN16" s="30"/>
      <c r="AO16" s="9"/>
    </row>
    <row r="17" spans="1:48" s="23" customFormat="1" ht="15" customHeight="1" x14ac:dyDescent="0.2">
      <c r="A17" s="9"/>
      <c r="B17" s="30">
        <v>1977</v>
      </c>
      <c r="C17" s="30" t="s">
        <v>34</v>
      </c>
      <c r="D17" s="35" t="s">
        <v>35</v>
      </c>
      <c r="E17" s="30">
        <v>22</v>
      </c>
      <c r="F17" s="30">
        <v>1</v>
      </c>
      <c r="G17" s="31">
        <v>10</v>
      </c>
      <c r="H17" s="30">
        <v>21</v>
      </c>
      <c r="I17" s="30">
        <v>131</v>
      </c>
      <c r="J17" s="30">
        <v>36</v>
      </c>
      <c r="K17" s="31">
        <v>53</v>
      </c>
      <c r="L17" s="31">
        <v>31</v>
      </c>
      <c r="M17" s="32">
        <v>11</v>
      </c>
      <c r="N17" s="36" t="s">
        <v>54</v>
      </c>
      <c r="O17" s="24"/>
      <c r="P17" s="18"/>
      <c r="Q17" s="18" t="s">
        <v>95</v>
      </c>
      <c r="R17" s="18" t="s">
        <v>96</v>
      </c>
      <c r="S17" s="30" t="s">
        <v>39</v>
      </c>
      <c r="T17" s="24"/>
      <c r="U17" s="2"/>
      <c r="V17" s="30"/>
      <c r="W17" s="31"/>
      <c r="X17" s="30"/>
      <c r="Y17" s="30"/>
      <c r="Z17" s="30"/>
      <c r="AA17" s="24"/>
      <c r="AB17" s="2"/>
      <c r="AC17" s="2"/>
      <c r="AD17" s="2"/>
      <c r="AE17" s="2"/>
      <c r="AF17" s="2"/>
      <c r="AG17" s="2"/>
      <c r="AH17" s="24"/>
      <c r="AI17" s="30"/>
      <c r="AJ17" s="30"/>
      <c r="AK17" s="31"/>
      <c r="AL17" s="31"/>
      <c r="AM17" s="32"/>
      <c r="AN17" s="30"/>
      <c r="AO17" s="9"/>
    </row>
    <row r="18" spans="1:48" s="23" customFormat="1" ht="15" customHeight="1" x14ac:dyDescent="0.2">
      <c r="A18" s="9"/>
      <c r="B18" s="25">
        <v>1978</v>
      </c>
      <c r="C18" s="25" t="s">
        <v>52</v>
      </c>
      <c r="D18" s="26" t="s">
        <v>51</v>
      </c>
      <c r="E18" s="25"/>
      <c r="F18" s="27" t="s">
        <v>49</v>
      </c>
      <c r="G18" s="29"/>
      <c r="H18" s="25"/>
      <c r="I18" s="25"/>
      <c r="J18" s="25"/>
      <c r="K18" s="29"/>
      <c r="L18" s="29"/>
      <c r="M18" s="28"/>
      <c r="N18" s="38"/>
      <c r="O18" s="24"/>
      <c r="P18" s="18"/>
      <c r="Q18" s="18"/>
      <c r="R18" s="18"/>
      <c r="S18" s="18"/>
      <c r="T18" s="24"/>
      <c r="U18" s="2"/>
      <c r="V18" s="30"/>
      <c r="W18" s="31"/>
      <c r="X18" s="30"/>
      <c r="Y18" s="30"/>
      <c r="Z18" s="30"/>
      <c r="AA18" s="24"/>
      <c r="AB18" s="2"/>
      <c r="AC18" s="2"/>
      <c r="AD18" s="2"/>
      <c r="AE18" s="2"/>
      <c r="AF18" s="2"/>
      <c r="AG18" s="2"/>
      <c r="AH18" s="24"/>
      <c r="AI18" s="30"/>
      <c r="AJ18" s="2"/>
      <c r="AK18" s="39"/>
      <c r="AL18" s="31"/>
      <c r="AM18" s="32"/>
      <c r="AN18" s="30"/>
      <c r="AO18" s="9"/>
    </row>
    <row r="19" spans="1:48" s="23" customFormat="1" ht="15" customHeight="1" x14ac:dyDescent="0.2">
      <c r="A19" s="9"/>
      <c r="B19" s="30">
        <v>1979</v>
      </c>
      <c r="C19" s="30" t="s">
        <v>34</v>
      </c>
      <c r="D19" s="40" t="s">
        <v>35</v>
      </c>
      <c r="E19" s="30">
        <v>6</v>
      </c>
      <c r="F19" s="31">
        <v>0</v>
      </c>
      <c r="G19" s="31">
        <v>1</v>
      </c>
      <c r="H19" s="30">
        <v>3</v>
      </c>
      <c r="I19" s="30">
        <v>15</v>
      </c>
      <c r="J19" s="30">
        <v>2</v>
      </c>
      <c r="K19" s="31">
        <v>6</v>
      </c>
      <c r="L19" s="31">
        <v>6</v>
      </c>
      <c r="M19" s="32">
        <v>1</v>
      </c>
      <c r="N19" s="36" t="s">
        <v>54</v>
      </c>
      <c r="O19" s="24"/>
      <c r="P19" s="18"/>
      <c r="Q19" s="18"/>
      <c r="R19" s="18"/>
      <c r="S19" s="18"/>
      <c r="T19" s="24"/>
      <c r="U19" s="2"/>
      <c r="V19" s="30"/>
      <c r="W19" s="31"/>
      <c r="X19" s="30"/>
      <c r="Y19" s="30"/>
      <c r="Z19" s="30"/>
      <c r="AA19" s="24"/>
      <c r="AB19" s="41"/>
      <c r="AC19" s="41"/>
      <c r="AD19" s="41"/>
      <c r="AE19" s="41"/>
      <c r="AF19" s="41"/>
      <c r="AG19" s="41"/>
      <c r="AH19" s="24"/>
      <c r="AI19" s="30"/>
      <c r="AJ19" s="30"/>
      <c r="AK19" s="31"/>
      <c r="AL19" s="31"/>
      <c r="AM19" s="32"/>
      <c r="AN19" s="30"/>
      <c r="AO19" s="9"/>
    </row>
    <row r="20" spans="1:48" s="23" customFormat="1" ht="15" customHeight="1" x14ac:dyDescent="0.2">
      <c r="A20" s="9"/>
      <c r="B20" s="30">
        <v>1980</v>
      </c>
      <c r="C20" s="30" t="s">
        <v>36</v>
      </c>
      <c r="D20" s="40" t="s">
        <v>111</v>
      </c>
      <c r="E20" s="30">
        <v>21</v>
      </c>
      <c r="F20" s="30">
        <v>1</v>
      </c>
      <c r="G20" s="32">
        <v>16</v>
      </c>
      <c r="H20" s="30">
        <v>9</v>
      </c>
      <c r="I20" s="30">
        <v>97</v>
      </c>
      <c r="J20" s="30">
        <v>18</v>
      </c>
      <c r="K20" s="30">
        <v>28</v>
      </c>
      <c r="L20" s="30">
        <v>34</v>
      </c>
      <c r="M20" s="30">
        <v>17</v>
      </c>
      <c r="N20" s="122">
        <v>0.64500000000000002</v>
      </c>
      <c r="O20" s="24"/>
      <c r="P20" s="18"/>
      <c r="Q20" s="18"/>
      <c r="R20" s="18"/>
      <c r="S20" s="18"/>
      <c r="T20" s="24"/>
      <c r="U20" s="2"/>
      <c r="V20" s="30"/>
      <c r="W20" s="31"/>
      <c r="X20" s="30"/>
      <c r="Y20" s="30"/>
      <c r="Z20" s="30"/>
      <c r="AA20" s="24"/>
      <c r="AB20" s="41"/>
      <c r="AC20" s="41"/>
      <c r="AD20" s="41"/>
      <c r="AE20" s="41"/>
      <c r="AF20" s="41"/>
      <c r="AG20" s="41"/>
      <c r="AH20" s="24"/>
      <c r="AI20" s="30"/>
      <c r="AJ20" s="30"/>
      <c r="AK20" s="30"/>
      <c r="AL20" s="31"/>
      <c r="AM20" s="32"/>
      <c r="AN20" s="30"/>
      <c r="AO20" s="9"/>
    </row>
    <row r="21" spans="1:48" s="23" customFormat="1" ht="15" customHeight="1" x14ac:dyDescent="0.2">
      <c r="A21" s="9"/>
      <c r="B21" s="42">
        <v>1981</v>
      </c>
      <c r="C21" s="42" t="s">
        <v>38</v>
      </c>
      <c r="D21" s="43" t="s">
        <v>111</v>
      </c>
      <c r="E21" s="42"/>
      <c r="F21" s="44" t="s">
        <v>53</v>
      </c>
      <c r="G21" s="46"/>
      <c r="H21" s="45"/>
      <c r="I21" s="42"/>
      <c r="J21" s="42"/>
      <c r="K21" s="45"/>
      <c r="L21" s="45"/>
      <c r="M21" s="46"/>
      <c r="N21" s="42"/>
      <c r="O21" s="24"/>
      <c r="P21" s="18"/>
      <c r="Q21" s="18"/>
      <c r="R21" s="18"/>
      <c r="S21" s="18"/>
      <c r="T21" s="24"/>
      <c r="U21" s="2"/>
      <c r="V21" s="30"/>
      <c r="W21" s="31"/>
      <c r="X21" s="30"/>
      <c r="Y21" s="30"/>
      <c r="Z21" s="30"/>
      <c r="AA21" s="24"/>
      <c r="AB21" s="41"/>
      <c r="AC21" s="41"/>
      <c r="AD21" s="41"/>
      <c r="AE21" s="41"/>
      <c r="AF21" s="41"/>
      <c r="AG21" s="41"/>
      <c r="AH21" s="24"/>
      <c r="AI21" s="30"/>
      <c r="AJ21" s="30"/>
      <c r="AK21" s="31"/>
      <c r="AL21" s="31"/>
      <c r="AM21" s="32"/>
      <c r="AN21" s="30"/>
      <c r="AO21" s="9"/>
    </row>
    <row r="22" spans="1:48" s="23" customFormat="1" ht="15" customHeight="1" x14ac:dyDescent="0.2">
      <c r="A22" s="9"/>
      <c r="B22" s="30">
        <v>1982</v>
      </c>
      <c r="C22" s="30"/>
      <c r="D22" s="40"/>
      <c r="E22" s="30"/>
      <c r="F22" s="2"/>
      <c r="G22" s="32"/>
      <c r="H22" s="31"/>
      <c r="I22" s="30"/>
      <c r="J22" s="30"/>
      <c r="K22" s="31"/>
      <c r="L22" s="31"/>
      <c r="M22" s="32"/>
      <c r="N22" s="30"/>
      <c r="O22" s="24"/>
      <c r="P22" s="18"/>
      <c r="Q22" s="18"/>
      <c r="R22" s="18"/>
      <c r="S22" s="18"/>
      <c r="T22" s="24"/>
      <c r="U22" s="2"/>
      <c r="V22" s="30"/>
      <c r="W22" s="31"/>
      <c r="X22" s="30"/>
      <c r="Y22" s="30"/>
      <c r="Z22" s="30"/>
      <c r="AA22" s="24"/>
      <c r="AB22" s="41"/>
      <c r="AC22" s="41"/>
      <c r="AD22" s="41"/>
      <c r="AE22" s="41"/>
      <c r="AF22" s="41"/>
      <c r="AG22" s="41"/>
      <c r="AH22" s="24"/>
      <c r="AI22" s="30"/>
      <c r="AJ22" s="30"/>
      <c r="AK22" s="31"/>
      <c r="AL22" s="31"/>
      <c r="AM22" s="32"/>
      <c r="AN22" s="30"/>
      <c r="AO22" s="9"/>
    </row>
    <row r="23" spans="1:48" s="23" customFormat="1" ht="15" customHeight="1" x14ac:dyDescent="0.2">
      <c r="A23" s="9"/>
      <c r="B23" s="30">
        <v>1983</v>
      </c>
      <c r="C23" s="30"/>
      <c r="D23" s="40"/>
      <c r="E23" s="30"/>
      <c r="F23" s="2"/>
      <c r="G23" s="32"/>
      <c r="H23" s="31"/>
      <c r="I23" s="30"/>
      <c r="J23" s="30"/>
      <c r="K23" s="31"/>
      <c r="L23" s="31"/>
      <c r="M23" s="32"/>
      <c r="N23" s="30"/>
      <c r="O23" s="24"/>
      <c r="P23" s="18"/>
      <c r="Q23" s="18"/>
      <c r="R23" s="18"/>
      <c r="S23" s="18"/>
      <c r="T23" s="24"/>
      <c r="U23" s="2"/>
      <c r="V23" s="30"/>
      <c r="W23" s="31"/>
      <c r="X23" s="30"/>
      <c r="Y23" s="30"/>
      <c r="Z23" s="30"/>
      <c r="AA23" s="24"/>
      <c r="AB23" s="41"/>
      <c r="AC23" s="41"/>
      <c r="AD23" s="41"/>
      <c r="AE23" s="41"/>
      <c r="AF23" s="41"/>
      <c r="AG23" s="41"/>
      <c r="AH23" s="24"/>
      <c r="AI23" s="30"/>
      <c r="AJ23" s="30"/>
      <c r="AK23" s="31"/>
      <c r="AL23" s="31"/>
      <c r="AM23" s="32"/>
      <c r="AN23" s="30"/>
      <c r="AO23" s="9"/>
    </row>
    <row r="24" spans="1:48" s="23" customFormat="1" ht="15" customHeight="1" x14ac:dyDescent="0.2">
      <c r="A24" s="9"/>
      <c r="B24" s="25">
        <v>1984</v>
      </c>
      <c r="C24" s="25" t="s">
        <v>37</v>
      </c>
      <c r="D24" s="33" t="s">
        <v>112</v>
      </c>
      <c r="E24" s="25"/>
      <c r="F24" s="27" t="s">
        <v>49</v>
      </c>
      <c r="G24" s="28"/>
      <c r="H24" s="29"/>
      <c r="I24" s="25"/>
      <c r="J24" s="25"/>
      <c r="K24" s="29"/>
      <c r="L24" s="29"/>
      <c r="M24" s="28"/>
      <c r="N24" s="25"/>
      <c r="O24" s="24"/>
      <c r="P24" s="18"/>
      <c r="Q24" s="18"/>
      <c r="R24" s="18"/>
      <c r="S24" s="18"/>
      <c r="T24" s="24"/>
      <c r="U24" s="2"/>
      <c r="V24" s="30"/>
      <c r="W24" s="31"/>
      <c r="X24" s="30"/>
      <c r="Y24" s="30"/>
      <c r="Z24" s="30"/>
      <c r="AA24" s="24"/>
      <c r="AB24" s="41"/>
      <c r="AC24" s="41"/>
      <c r="AD24" s="41"/>
      <c r="AE24" s="41"/>
      <c r="AF24" s="41"/>
      <c r="AG24" s="41"/>
      <c r="AH24" s="24"/>
      <c r="AI24" s="30"/>
      <c r="AJ24" s="30"/>
      <c r="AK24" s="31"/>
      <c r="AL24" s="31"/>
      <c r="AM24" s="32"/>
      <c r="AN24" s="30"/>
      <c r="AO24" s="9"/>
    </row>
    <row r="25" spans="1:48" s="23" customFormat="1" ht="15" customHeight="1" x14ac:dyDescent="0.2">
      <c r="A25" s="9"/>
      <c r="B25" s="25">
        <v>1985</v>
      </c>
      <c r="C25" s="25" t="s">
        <v>113</v>
      </c>
      <c r="D25" s="33" t="s">
        <v>112</v>
      </c>
      <c r="E25" s="25"/>
      <c r="F25" s="27" t="s">
        <v>49</v>
      </c>
      <c r="G25" s="28"/>
      <c r="H25" s="29"/>
      <c r="I25" s="25"/>
      <c r="J25" s="25"/>
      <c r="K25" s="29"/>
      <c r="L25" s="29"/>
      <c r="M25" s="28"/>
      <c r="N25" s="25"/>
      <c r="O25" s="24"/>
      <c r="P25" s="18"/>
      <c r="Q25" s="18"/>
      <c r="R25" s="18"/>
      <c r="S25" s="18"/>
      <c r="T25" s="24"/>
      <c r="U25" s="2"/>
      <c r="V25" s="30"/>
      <c r="W25" s="31"/>
      <c r="X25" s="30"/>
      <c r="Y25" s="30"/>
      <c r="Z25" s="30"/>
      <c r="AA25" s="24"/>
      <c r="AB25" s="41"/>
      <c r="AC25" s="41"/>
      <c r="AD25" s="41"/>
      <c r="AE25" s="41"/>
      <c r="AF25" s="41"/>
      <c r="AG25" s="41"/>
      <c r="AH25" s="24"/>
      <c r="AI25" s="30"/>
      <c r="AJ25" s="30"/>
      <c r="AK25" s="31"/>
      <c r="AL25" s="31"/>
      <c r="AM25" s="32"/>
      <c r="AN25" s="30"/>
      <c r="AO25" s="9"/>
    </row>
    <row r="26" spans="1:48" s="23" customFormat="1" ht="15" customHeight="1" x14ac:dyDescent="0.2">
      <c r="A26" s="9"/>
      <c r="B26" s="25">
        <v>1986</v>
      </c>
      <c r="C26" s="25" t="s">
        <v>52</v>
      </c>
      <c r="D26" s="33" t="s">
        <v>112</v>
      </c>
      <c r="E26" s="25"/>
      <c r="F26" s="27" t="s">
        <v>49</v>
      </c>
      <c r="G26" s="28"/>
      <c r="H26" s="29"/>
      <c r="I26" s="25"/>
      <c r="J26" s="25"/>
      <c r="K26" s="29"/>
      <c r="L26" s="29"/>
      <c r="M26" s="28"/>
      <c r="N26" s="25"/>
      <c r="O26" s="24"/>
      <c r="P26" s="18"/>
      <c r="Q26" s="18"/>
      <c r="R26" s="18"/>
      <c r="S26" s="18"/>
      <c r="T26" s="24"/>
      <c r="U26" s="2"/>
      <c r="V26" s="30"/>
      <c r="W26" s="31"/>
      <c r="X26" s="30"/>
      <c r="Y26" s="30"/>
      <c r="Z26" s="30"/>
      <c r="AA26" s="24"/>
      <c r="AB26" s="41"/>
      <c r="AC26" s="41"/>
      <c r="AD26" s="41"/>
      <c r="AE26" s="41"/>
      <c r="AF26" s="41"/>
      <c r="AG26" s="41"/>
      <c r="AH26" s="24"/>
      <c r="AI26" s="30"/>
      <c r="AJ26" s="30"/>
      <c r="AK26" s="31"/>
      <c r="AL26" s="31"/>
      <c r="AM26" s="32"/>
      <c r="AN26" s="30"/>
      <c r="AO26" s="9"/>
    </row>
    <row r="27" spans="1:48" s="23" customFormat="1" ht="15" customHeight="1" x14ac:dyDescent="0.2">
      <c r="A27" s="1"/>
      <c r="B27" s="16" t="s">
        <v>7</v>
      </c>
      <c r="C27" s="17"/>
      <c r="D27" s="15"/>
      <c r="E27" s="18">
        <v>231</v>
      </c>
      <c r="F27" s="18">
        <v>5</v>
      </c>
      <c r="G27" s="18">
        <v>76</v>
      </c>
      <c r="H27" s="18">
        <v>226</v>
      </c>
      <c r="I27" s="18">
        <v>243</v>
      </c>
      <c r="J27" s="18">
        <v>56</v>
      </c>
      <c r="K27" s="18">
        <v>87</v>
      </c>
      <c r="L27" s="18">
        <v>71</v>
      </c>
      <c r="M27" s="18">
        <v>29</v>
      </c>
      <c r="N27" s="47">
        <v>0.64500000000000002</v>
      </c>
      <c r="O27" s="24"/>
      <c r="P27" s="104" t="s">
        <v>86</v>
      </c>
      <c r="Q27" s="104" t="s">
        <v>86</v>
      </c>
      <c r="R27" s="104" t="s">
        <v>86</v>
      </c>
      <c r="S27" s="104" t="s">
        <v>89</v>
      </c>
      <c r="T27" s="24"/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82">
        <v>0</v>
      </c>
      <c r="AA27" s="24"/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82">
        <v>0</v>
      </c>
      <c r="AH27" s="24"/>
      <c r="AI27" s="18">
        <v>0</v>
      </c>
      <c r="AJ27" s="18">
        <v>1</v>
      </c>
      <c r="AK27" s="18">
        <v>1</v>
      </c>
      <c r="AL27" s="18">
        <v>0</v>
      </c>
      <c r="AM27" s="18">
        <v>2</v>
      </c>
      <c r="AN27" s="18">
        <v>2</v>
      </c>
      <c r="AO27" s="9"/>
    </row>
    <row r="28" spans="1:48" ht="15" customHeight="1" x14ac:dyDescent="0.2">
      <c r="A28" s="9"/>
      <c r="B28" s="35" t="s">
        <v>2</v>
      </c>
      <c r="C28" s="32"/>
      <c r="D28" s="48">
        <v>728.7</v>
      </c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51"/>
      <c r="AN28" s="49"/>
      <c r="AO28" s="9"/>
    </row>
    <row r="29" spans="1:48" s="23" customFormat="1" ht="8.25" customHeight="1" x14ac:dyDescent="0.25">
      <c r="A29" s="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37"/>
      <c r="P29" s="49"/>
      <c r="Q29" s="52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9"/>
    </row>
    <row r="30" spans="1:48" ht="15" customHeight="1" x14ac:dyDescent="0.25">
      <c r="A30" s="9"/>
      <c r="B30" s="22" t="s">
        <v>60</v>
      </c>
      <c r="C30" s="53"/>
      <c r="D30" s="53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16</v>
      </c>
      <c r="J30" s="49"/>
      <c r="K30" s="18" t="s">
        <v>25</v>
      </c>
      <c r="L30" s="18" t="s">
        <v>26</v>
      </c>
      <c r="M30" s="18" t="s">
        <v>27</v>
      </c>
      <c r="N30" s="18" t="s">
        <v>21</v>
      </c>
      <c r="O30" s="24"/>
      <c r="P30" s="54" t="s">
        <v>28</v>
      </c>
      <c r="Q30" s="12"/>
      <c r="R30" s="12"/>
      <c r="S30" s="12"/>
      <c r="T30" s="55"/>
      <c r="U30" s="55"/>
      <c r="V30" s="55"/>
      <c r="W30" s="55"/>
      <c r="X30" s="55"/>
      <c r="Y30" s="12"/>
      <c r="Z30" s="12"/>
      <c r="AA30" s="55"/>
      <c r="AB30" s="12"/>
      <c r="AC30" s="12"/>
      <c r="AD30" s="12"/>
      <c r="AE30" s="12"/>
      <c r="AF30" s="12"/>
      <c r="AG30" s="12"/>
      <c r="AH30" s="55"/>
      <c r="AI30" s="12"/>
      <c r="AJ30" s="12"/>
      <c r="AK30" s="12"/>
      <c r="AL30" s="12"/>
      <c r="AM30" s="12"/>
      <c r="AN30" s="56"/>
      <c r="AO30" s="9"/>
      <c r="AP30" s="49"/>
    </row>
    <row r="31" spans="1:48" ht="15" customHeight="1" x14ac:dyDescent="0.2">
      <c r="A31" s="9"/>
      <c r="B31" s="54" t="s">
        <v>12</v>
      </c>
      <c r="C31" s="12"/>
      <c r="D31" s="56"/>
      <c r="E31" s="30">
        <v>231</v>
      </c>
      <c r="F31" s="30">
        <v>5</v>
      </c>
      <c r="G31" s="30">
        <v>76</v>
      </c>
      <c r="H31" s="30">
        <v>226</v>
      </c>
      <c r="I31" s="30">
        <v>243</v>
      </c>
      <c r="J31" s="49"/>
      <c r="K31" s="57">
        <v>0.35064935064935066</v>
      </c>
      <c r="L31" s="57">
        <v>0.97835497835497831</v>
      </c>
      <c r="M31" s="57">
        <v>4.9591836734693882</v>
      </c>
      <c r="N31" s="122">
        <v>0.64500000000000002</v>
      </c>
      <c r="O31" s="24"/>
      <c r="P31" s="134" t="s">
        <v>9</v>
      </c>
      <c r="Q31" s="146"/>
      <c r="R31" s="147" t="s">
        <v>40</v>
      </c>
      <c r="S31" s="135"/>
      <c r="T31" s="135"/>
      <c r="U31" s="135"/>
      <c r="V31" s="135"/>
      <c r="W31" s="135"/>
      <c r="X31" s="135"/>
      <c r="Y31" s="148" t="s">
        <v>11</v>
      </c>
      <c r="Z31" s="149"/>
      <c r="AA31" s="135"/>
      <c r="AB31" s="135"/>
      <c r="AC31" s="149" t="s">
        <v>43</v>
      </c>
      <c r="AD31" s="149"/>
      <c r="AE31" s="149">
        <v>7600</v>
      </c>
      <c r="AF31" s="186" t="s">
        <v>183</v>
      </c>
      <c r="AG31" s="186"/>
      <c r="AH31" s="135"/>
      <c r="AI31" s="135"/>
      <c r="AJ31" s="135"/>
      <c r="AK31" s="135"/>
      <c r="AL31" s="135"/>
      <c r="AM31" s="135"/>
      <c r="AN31" s="136"/>
      <c r="AO31" s="9"/>
      <c r="AP31" s="49"/>
    </row>
    <row r="32" spans="1:48" ht="15" customHeight="1" x14ac:dyDescent="0.2">
      <c r="A32" s="9"/>
      <c r="B32" s="58" t="s">
        <v>14</v>
      </c>
      <c r="C32" s="59"/>
      <c r="D32" s="60"/>
      <c r="E32" s="30"/>
      <c r="F32" s="30"/>
      <c r="G32" s="30"/>
      <c r="H32" s="30"/>
      <c r="I32" s="30"/>
      <c r="J32" s="49"/>
      <c r="K32" s="57"/>
      <c r="L32" s="57"/>
      <c r="M32" s="57"/>
      <c r="N32" s="61"/>
      <c r="O32" s="24"/>
      <c r="P32" s="150" t="s">
        <v>87</v>
      </c>
      <c r="Q32" s="151"/>
      <c r="R32" s="147" t="s">
        <v>41</v>
      </c>
      <c r="S32" s="147"/>
      <c r="T32" s="147"/>
      <c r="U32" s="147"/>
      <c r="V32" s="147"/>
      <c r="W32" s="147"/>
      <c r="X32" s="147"/>
      <c r="Y32" s="148" t="s">
        <v>42</v>
      </c>
      <c r="Z32" s="148"/>
      <c r="AA32" s="147"/>
      <c r="AB32" s="147"/>
      <c r="AC32" s="148" t="s">
        <v>44</v>
      </c>
      <c r="AD32" s="148"/>
      <c r="AE32" s="148">
        <v>7013</v>
      </c>
      <c r="AF32" s="169" t="s">
        <v>184</v>
      </c>
      <c r="AG32" s="169"/>
      <c r="AH32" s="147"/>
      <c r="AI32" s="147"/>
      <c r="AJ32" s="147"/>
      <c r="AK32" s="147"/>
      <c r="AL32" s="147"/>
      <c r="AM32" s="147"/>
      <c r="AN32" s="156"/>
      <c r="AO32" s="9"/>
      <c r="AP32" s="49"/>
      <c r="AQ32" s="49"/>
      <c r="AR32" s="49"/>
      <c r="AS32" s="49"/>
      <c r="AT32" s="49"/>
      <c r="AU32" s="49"/>
      <c r="AV32" s="49"/>
    </row>
    <row r="33" spans="1:48" ht="15" customHeight="1" x14ac:dyDescent="0.2">
      <c r="A33" s="9"/>
      <c r="B33" s="62" t="s">
        <v>15</v>
      </c>
      <c r="C33" s="63"/>
      <c r="D33" s="64"/>
      <c r="E33" s="41"/>
      <c r="F33" s="41"/>
      <c r="G33" s="41"/>
      <c r="H33" s="41"/>
      <c r="I33" s="41"/>
      <c r="J33" s="49"/>
      <c r="K33" s="65"/>
      <c r="L33" s="65"/>
      <c r="M33" s="65"/>
      <c r="N33" s="66"/>
      <c r="O33" s="24"/>
      <c r="P33" s="150" t="s">
        <v>88</v>
      </c>
      <c r="Q33" s="151"/>
      <c r="R33" s="147" t="s">
        <v>40</v>
      </c>
      <c r="S33" s="147"/>
      <c r="T33" s="147"/>
      <c r="U33" s="147"/>
      <c r="V33" s="147"/>
      <c r="W33" s="147"/>
      <c r="X33" s="147"/>
      <c r="Y33" s="148" t="s">
        <v>11</v>
      </c>
      <c r="Z33" s="148"/>
      <c r="AA33" s="147"/>
      <c r="AB33" s="147"/>
      <c r="AC33" s="148" t="s">
        <v>43</v>
      </c>
      <c r="AD33" s="148"/>
      <c r="AE33" s="148">
        <v>6120</v>
      </c>
      <c r="AF33" s="169" t="s">
        <v>185</v>
      </c>
      <c r="AG33" s="169"/>
      <c r="AH33" s="147"/>
      <c r="AI33" s="147"/>
      <c r="AJ33" s="147"/>
      <c r="AK33" s="147"/>
      <c r="AL33" s="147"/>
      <c r="AM33" s="147"/>
      <c r="AN33" s="156"/>
      <c r="AO33" s="9"/>
      <c r="AP33" s="49"/>
      <c r="AQ33" s="49"/>
      <c r="AR33" s="49"/>
      <c r="AS33" s="49"/>
      <c r="AT33" s="49"/>
      <c r="AU33" s="49"/>
      <c r="AV33" s="49"/>
    </row>
    <row r="34" spans="1:48" ht="15" customHeight="1" x14ac:dyDescent="0.2">
      <c r="A34" s="9"/>
      <c r="B34" s="67" t="s">
        <v>24</v>
      </c>
      <c r="C34" s="68"/>
      <c r="D34" s="69"/>
      <c r="E34" s="18">
        <v>231</v>
      </c>
      <c r="F34" s="18">
        <v>5</v>
      </c>
      <c r="G34" s="18">
        <v>76</v>
      </c>
      <c r="H34" s="18">
        <v>226</v>
      </c>
      <c r="I34" s="18">
        <v>243</v>
      </c>
      <c r="J34" s="49"/>
      <c r="K34" s="70">
        <v>0.35064935064935066</v>
      </c>
      <c r="L34" s="70">
        <v>0.97835497835497831</v>
      </c>
      <c r="M34" s="70">
        <v>4.96</v>
      </c>
      <c r="N34" s="47">
        <v>0.64500000000000002</v>
      </c>
      <c r="O34" s="24"/>
      <c r="P34" s="152" t="s">
        <v>10</v>
      </c>
      <c r="Q34" s="153"/>
      <c r="R34" s="154" t="s">
        <v>46</v>
      </c>
      <c r="S34" s="154"/>
      <c r="T34" s="154"/>
      <c r="U34" s="154"/>
      <c r="V34" s="154"/>
      <c r="W34" s="154"/>
      <c r="X34" s="154"/>
      <c r="Y34" s="155" t="s">
        <v>45</v>
      </c>
      <c r="Z34" s="155"/>
      <c r="AA34" s="154"/>
      <c r="AB34" s="154"/>
      <c r="AC34" s="155" t="s">
        <v>47</v>
      </c>
      <c r="AD34" s="155"/>
      <c r="AE34" s="155"/>
      <c r="AF34" s="155"/>
      <c r="AG34" s="154"/>
      <c r="AH34" s="154"/>
      <c r="AI34" s="154"/>
      <c r="AJ34" s="154"/>
      <c r="AK34" s="154"/>
      <c r="AL34" s="154"/>
      <c r="AM34" s="154"/>
      <c r="AN34" s="157"/>
      <c r="AO34" s="9"/>
      <c r="AP34" s="49"/>
      <c r="AQ34" s="49"/>
      <c r="AR34" s="49"/>
      <c r="AS34" s="49"/>
      <c r="AT34" s="49"/>
      <c r="AU34" s="49"/>
      <c r="AV34" s="49"/>
    </row>
    <row r="35" spans="1:48" ht="12" customHeight="1" x14ac:dyDescent="0.25">
      <c r="A35" s="9"/>
      <c r="B35" s="51"/>
      <c r="C35" s="51"/>
      <c r="D35" s="51"/>
      <c r="E35" s="51"/>
      <c r="F35" s="51"/>
      <c r="G35" s="51"/>
      <c r="H35" s="51"/>
      <c r="I35" s="51"/>
      <c r="J35" s="49"/>
      <c r="K35" s="51"/>
      <c r="L35" s="51"/>
      <c r="M35" s="51"/>
      <c r="N35" s="50"/>
      <c r="O35" s="24"/>
      <c r="P35" s="49"/>
      <c r="Q35" s="52"/>
      <c r="R35" s="49"/>
      <c r="S35" s="49"/>
      <c r="T35" s="24"/>
      <c r="U35" s="24"/>
      <c r="V35" s="71"/>
      <c r="W35" s="49"/>
      <c r="X35" s="49"/>
      <c r="Y35" s="49"/>
      <c r="Z35" s="49"/>
      <c r="AA35" s="24"/>
      <c r="AB35" s="49"/>
      <c r="AC35" s="49"/>
      <c r="AD35" s="49"/>
      <c r="AE35" s="49"/>
      <c r="AF35" s="49"/>
      <c r="AG35" s="49"/>
      <c r="AH35" s="24"/>
      <c r="AI35" s="49"/>
      <c r="AJ35" s="49"/>
      <c r="AK35" s="49"/>
      <c r="AL35" s="49"/>
      <c r="AM35" s="49"/>
      <c r="AN35" s="49"/>
      <c r="AO35" s="9"/>
      <c r="AP35" s="49"/>
      <c r="AQ35" s="49"/>
      <c r="AR35" s="49"/>
      <c r="AS35" s="49"/>
      <c r="AT35" s="49"/>
      <c r="AU35" s="49"/>
      <c r="AV35" s="49"/>
    </row>
    <row r="36" spans="1:48" ht="15" customHeight="1" x14ac:dyDescent="0.2">
      <c r="A36" s="9"/>
      <c r="B36" s="120" t="s">
        <v>55</v>
      </c>
      <c r="C36" s="120"/>
      <c r="D36" s="120" t="s">
        <v>57</v>
      </c>
      <c r="E36" s="49"/>
      <c r="F36" s="49"/>
      <c r="G36" s="49"/>
      <c r="H36" s="49"/>
      <c r="I36" s="49"/>
      <c r="J36" s="49"/>
      <c r="K36" s="121" t="s">
        <v>56</v>
      </c>
      <c r="L36" s="49"/>
      <c r="M36" s="49"/>
      <c r="N36" s="50"/>
      <c r="O36" s="24"/>
      <c r="P36" s="49"/>
      <c r="Q36" s="52"/>
      <c r="R36" s="49"/>
      <c r="S36" s="49"/>
      <c r="T36" s="24"/>
      <c r="U36" s="24"/>
      <c r="V36" s="120" t="s">
        <v>109</v>
      </c>
      <c r="W36" s="49"/>
      <c r="X36" s="49"/>
      <c r="Y36" s="49"/>
      <c r="Z36" s="49"/>
      <c r="AA36" s="24"/>
      <c r="AB36" s="49"/>
      <c r="AC36" s="49"/>
      <c r="AD36" s="72" t="s">
        <v>110</v>
      </c>
      <c r="AE36" s="49"/>
      <c r="AF36" s="49"/>
      <c r="AG36" s="49"/>
      <c r="AH36" s="24"/>
      <c r="AI36" s="49"/>
      <c r="AJ36" s="49"/>
      <c r="AK36" s="49"/>
      <c r="AL36" s="49"/>
      <c r="AM36" s="49"/>
      <c r="AN36" s="49"/>
      <c r="AO36" s="9"/>
      <c r="AP36" s="49"/>
      <c r="AQ36" s="49"/>
      <c r="AR36" s="49"/>
      <c r="AS36" s="49"/>
      <c r="AT36" s="49"/>
      <c r="AU36" s="49"/>
      <c r="AV36" s="49"/>
    </row>
    <row r="37" spans="1:48" ht="15" customHeight="1" x14ac:dyDescent="0.25">
      <c r="A37" s="9"/>
      <c r="B37" s="120"/>
      <c r="C37" s="120"/>
      <c r="D37" s="121"/>
      <c r="E37" s="49"/>
      <c r="F37" s="49"/>
      <c r="G37" s="49"/>
      <c r="H37" s="49"/>
      <c r="I37" s="49"/>
      <c r="J37" s="49"/>
      <c r="K37" s="49"/>
      <c r="L37" s="49"/>
      <c r="M37" s="49"/>
      <c r="N37" s="52"/>
      <c r="O37" s="24"/>
      <c r="P37" s="49"/>
      <c r="Q37" s="52"/>
      <c r="R37" s="49"/>
      <c r="S37" s="49"/>
      <c r="T37" s="24"/>
      <c r="U37" s="24"/>
      <c r="V37" s="71"/>
      <c r="W37" s="49"/>
      <c r="X37" s="49"/>
      <c r="Y37" s="49"/>
      <c r="Z37" s="49"/>
      <c r="AA37" s="24"/>
      <c r="AB37" s="49"/>
      <c r="AC37" s="49"/>
      <c r="AD37" s="49"/>
      <c r="AE37" s="49"/>
      <c r="AF37" s="49"/>
      <c r="AG37" s="49"/>
      <c r="AH37" s="24"/>
      <c r="AI37" s="49"/>
      <c r="AJ37" s="49"/>
      <c r="AK37" s="49"/>
      <c r="AL37" s="49"/>
      <c r="AM37" s="49"/>
      <c r="AN37" s="49"/>
      <c r="AO37" s="9"/>
      <c r="AP37" s="49"/>
      <c r="AQ37" s="49"/>
      <c r="AR37" s="49"/>
      <c r="AS37" s="49"/>
      <c r="AT37" s="49"/>
      <c r="AU37" s="49"/>
      <c r="AV37" s="49"/>
    </row>
    <row r="38" spans="1:48" s="118" customFormat="1" ht="15" customHeight="1" x14ac:dyDescent="0.2">
      <c r="A38" s="158"/>
      <c r="B38" s="159" t="s">
        <v>114</v>
      </c>
      <c r="C38" s="75"/>
      <c r="D38" s="75"/>
      <c r="E38" s="75"/>
      <c r="F38" s="75" t="s">
        <v>115</v>
      </c>
      <c r="G38" s="75" t="s">
        <v>3</v>
      </c>
      <c r="H38" s="75" t="s">
        <v>5</v>
      </c>
      <c r="I38" s="75" t="s">
        <v>6</v>
      </c>
      <c r="J38" s="75" t="s">
        <v>116</v>
      </c>
      <c r="K38" s="160" t="s">
        <v>16</v>
      </c>
      <c r="L38" s="49"/>
      <c r="M38" s="161" t="s">
        <v>117</v>
      </c>
      <c r="N38" s="76"/>
      <c r="O38" s="76"/>
      <c r="P38" s="75" t="s">
        <v>3</v>
      </c>
      <c r="Q38" s="75" t="s">
        <v>5</v>
      </c>
      <c r="R38" s="75" t="s">
        <v>6</v>
      </c>
      <c r="S38" s="75" t="s">
        <v>116</v>
      </c>
      <c r="T38" s="76"/>
      <c r="U38" s="160" t="s">
        <v>16</v>
      </c>
      <c r="V38" s="49"/>
      <c r="W38" s="161" t="s">
        <v>118</v>
      </c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107"/>
      <c r="AI38" s="107"/>
      <c r="AJ38" s="77"/>
      <c r="AK38" s="77"/>
      <c r="AL38" s="77"/>
      <c r="AM38" s="76"/>
      <c r="AN38" s="109"/>
      <c r="AO38" s="9"/>
      <c r="AP38" s="49"/>
      <c r="AQ38" s="49"/>
      <c r="AR38" s="49"/>
      <c r="AS38" s="49"/>
      <c r="AT38" s="49"/>
      <c r="AU38" s="49"/>
      <c r="AV38" s="49"/>
    </row>
    <row r="39" spans="1:48" s="118" customFormat="1" ht="15" customHeight="1" x14ac:dyDescent="0.2">
      <c r="A39" s="158"/>
      <c r="B39" s="162">
        <v>1968</v>
      </c>
      <c r="C39" s="163" t="s">
        <v>34</v>
      </c>
      <c r="D39" s="147" t="s">
        <v>35</v>
      </c>
      <c r="E39" s="163"/>
      <c r="F39" s="163">
        <v>21</v>
      </c>
      <c r="G39" s="163">
        <v>22</v>
      </c>
      <c r="H39" s="164">
        <f>PRODUCT((F8+G8)/E8)</f>
        <v>0.27272727272727271</v>
      </c>
      <c r="I39" s="164">
        <f>PRODUCT(H8/E8)</f>
        <v>1.1363636363636365</v>
      </c>
      <c r="J39" s="164">
        <f>PRODUCT(F8+G8+H8)/E8</f>
        <v>1.4090909090909092</v>
      </c>
      <c r="K39" s="165"/>
      <c r="L39" s="52"/>
      <c r="M39" s="166" t="s">
        <v>119</v>
      </c>
      <c r="N39" s="163"/>
      <c r="O39" s="163">
        <v>21</v>
      </c>
      <c r="P39" s="185" t="s">
        <v>120</v>
      </c>
      <c r="Q39" s="185" t="s">
        <v>161</v>
      </c>
      <c r="R39" s="185" t="s">
        <v>172</v>
      </c>
      <c r="S39" s="163" t="s">
        <v>143</v>
      </c>
      <c r="T39" s="167"/>
      <c r="U39" s="168"/>
      <c r="V39" s="52"/>
      <c r="W39" s="166" t="s">
        <v>121</v>
      </c>
      <c r="X39" s="169"/>
      <c r="Y39" s="169"/>
      <c r="Z39" s="147"/>
      <c r="AA39" s="147"/>
      <c r="AB39" s="147"/>
      <c r="AC39" s="147"/>
      <c r="AD39" s="147"/>
      <c r="AE39" s="147"/>
      <c r="AF39" s="147"/>
      <c r="AG39" s="148"/>
      <c r="AH39" s="183"/>
      <c r="AI39" s="147"/>
      <c r="AJ39" s="147"/>
      <c r="AK39" s="147"/>
      <c r="AL39" s="147"/>
      <c r="AM39" s="169"/>
      <c r="AN39" s="156"/>
      <c r="AO39" s="9"/>
      <c r="AP39" s="49"/>
      <c r="AQ39" s="49"/>
      <c r="AR39" s="49"/>
      <c r="AS39" s="49"/>
      <c r="AT39" s="49"/>
      <c r="AU39" s="49"/>
      <c r="AV39" s="49"/>
    </row>
    <row r="40" spans="1:48" s="118" customFormat="1" ht="15" customHeight="1" x14ac:dyDescent="0.2">
      <c r="A40" s="158"/>
      <c r="B40" s="162">
        <v>1969</v>
      </c>
      <c r="C40" s="163" t="s">
        <v>37</v>
      </c>
      <c r="D40" s="147" t="s">
        <v>35</v>
      </c>
      <c r="E40" s="163"/>
      <c r="F40" s="163">
        <v>22</v>
      </c>
      <c r="G40" s="163">
        <v>20</v>
      </c>
      <c r="H40" s="164">
        <f t="shared" ref="H40:H50" si="0">PRODUCT((F9+G9)/E9)</f>
        <v>0.45</v>
      </c>
      <c r="I40" s="164">
        <f t="shared" ref="I40:I50" si="1">PRODUCT(H9/E9)</f>
        <v>1.25</v>
      </c>
      <c r="J40" s="173">
        <f t="shared" ref="J40:J50" si="2">PRODUCT(F9+G9+H9)/E9</f>
        <v>1.7</v>
      </c>
      <c r="K40" s="165"/>
      <c r="L40" s="52"/>
      <c r="M40" s="166" t="s">
        <v>122</v>
      </c>
      <c r="N40" s="163"/>
      <c r="O40" s="163">
        <v>21</v>
      </c>
      <c r="P40" s="185" t="s">
        <v>154</v>
      </c>
      <c r="Q40" s="185" t="s">
        <v>162</v>
      </c>
      <c r="R40" s="185" t="s">
        <v>173</v>
      </c>
      <c r="S40" s="163" t="s">
        <v>144</v>
      </c>
      <c r="T40" s="167"/>
      <c r="U40" s="168"/>
      <c r="V40" s="52"/>
      <c r="W40" s="170" t="s">
        <v>123</v>
      </c>
      <c r="X40" s="169"/>
      <c r="Y40" s="169" t="s">
        <v>179</v>
      </c>
      <c r="Z40" s="171"/>
      <c r="AA40" s="171"/>
      <c r="AB40" s="171"/>
      <c r="AC40" s="171"/>
      <c r="AD40" s="171"/>
      <c r="AE40" s="171"/>
      <c r="AF40" s="171"/>
      <c r="AG40" s="171" t="s">
        <v>180</v>
      </c>
      <c r="AH40" s="164"/>
      <c r="AI40" s="147"/>
      <c r="AJ40" s="147"/>
      <c r="AK40" s="147"/>
      <c r="AL40" s="147"/>
      <c r="AM40" s="169"/>
      <c r="AN40" s="156"/>
      <c r="AO40" s="9"/>
      <c r="AP40" s="49"/>
      <c r="AQ40" s="49"/>
      <c r="AR40" s="49"/>
      <c r="AS40" s="49"/>
      <c r="AT40" s="49"/>
      <c r="AU40" s="49"/>
      <c r="AV40" s="49"/>
    </row>
    <row r="41" spans="1:48" s="118" customFormat="1" ht="15" customHeight="1" x14ac:dyDescent="0.2">
      <c r="A41" s="158"/>
      <c r="B41" s="162">
        <v>1970</v>
      </c>
      <c r="C41" s="163" t="s">
        <v>38</v>
      </c>
      <c r="D41" s="147" t="s">
        <v>35</v>
      </c>
      <c r="E41" s="163"/>
      <c r="F41" s="163">
        <v>23</v>
      </c>
      <c r="G41" s="163">
        <v>22</v>
      </c>
      <c r="H41" s="164">
        <f t="shared" si="0"/>
        <v>0.27272727272727271</v>
      </c>
      <c r="I41" s="164">
        <f t="shared" si="1"/>
        <v>1.0454545454545454</v>
      </c>
      <c r="J41" s="164">
        <f t="shared" si="2"/>
        <v>1.3181818181818181</v>
      </c>
      <c r="K41" s="165"/>
      <c r="L41" s="52"/>
      <c r="M41" s="166" t="s">
        <v>124</v>
      </c>
      <c r="N41" s="163"/>
      <c r="O41" s="163">
        <v>21</v>
      </c>
      <c r="P41" s="185" t="s">
        <v>155</v>
      </c>
      <c r="Q41" s="185" t="s">
        <v>163</v>
      </c>
      <c r="R41" s="185" t="s">
        <v>174</v>
      </c>
      <c r="S41" s="163" t="s">
        <v>145</v>
      </c>
      <c r="T41" s="167"/>
      <c r="U41" s="168"/>
      <c r="V41" s="52"/>
      <c r="W41" s="166"/>
      <c r="X41" s="169"/>
      <c r="Y41" s="147"/>
      <c r="Z41" s="147"/>
      <c r="AA41" s="147"/>
      <c r="AB41" s="147"/>
      <c r="AC41" s="147"/>
      <c r="AD41" s="147"/>
      <c r="AE41" s="147"/>
      <c r="AF41" s="172"/>
      <c r="AG41" s="147"/>
      <c r="AH41" s="172"/>
      <c r="AI41" s="147"/>
      <c r="AJ41" s="147"/>
      <c r="AK41" s="147"/>
      <c r="AL41" s="147"/>
      <c r="AM41" s="169"/>
      <c r="AN41" s="156"/>
      <c r="AO41" s="9"/>
      <c r="AP41" s="49"/>
      <c r="AQ41" s="49"/>
      <c r="AR41" s="49"/>
      <c r="AS41" s="49"/>
      <c r="AT41" s="49"/>
      <c r="AU41" s="49"/>
      <c r="AV41" s="49"/>
    </row>
    <row r="42" spans="1:48" s="118" customFormat="1" ht="15" customHeight="1" x14ac:dyDescent="0.2">
      <c r="A42" s="158"/>
      <c r="B42" s="162">
        <v>1971</v>
      </c>
      <c r="C42" s="163" t="s">
        <v>39</v>
      </c>
      <c r="D42" s="147" t="s">
        <v>35</v>
      </c>
      <c r="E42" s="163"/>
      <c r="F42" s="163">
        <v>24</v>
      </c>
      <c r="G42" s="163">
        <v>22</v>
      </c>
      <c r="H42" s="164">
        <f t="shared" si="0"/>
        <v>0.40909090909090912</v>
      </c>
      <c r="I42" s="164">
        <f t="shared" si="1"/>
        <v>1.2727272727272727</v>
      </c>
      <c r="J42" s="164">
        <f t="shared" si="2"/>
        <v>1.6818181818181819</v>
      </c>
      <c r="K42" s="165"/>
      <c r="L42" s="52"/>
      <c r="M42" s="166" t="s">
        <v>125</v>
      </c>
      <c r="N42" s="163"/>
      <c r="O42" s="163"/>
      <c r="P42" s="185" t="s">
        <v>127</v>
      </c>
      <c r="Q42" s="185" t="s">
        <v>164</v>
      </c>
      <c r="R42" s="185" t="s">
        <v>175</v>
      </c>
      <c r="S42" s="163" t="s">
        <v>146</v>
      </c>
      <c r="T42" s="167"/>
      <c r="U42" s="168"/>
      <c r="V42" s="52"/>
      <c r="W42" s="166" t="s">
        <v>142</v>
      </c>
      <c r="X42" s="169"/>
      <c r="Y42" s="169"/>
      <c r="Z42" s="147"/>
      <c r="AA42" s="147"/>
      <c r="AB42" s="147"/>
      <c r="AC42" s="169"/>
      <c r="AD42" s="147"/>
      <c r="AE42" s="147"/>
      <c r="AF42" s="147"/>
      <c r="AG42" s="147"/>
      <c r="AH42" s="147"/>
      <c r="AI42" s="147"/>
      <c r="AJ42" s="147"/>
      <c r="AK42" s="147"/>
      <c r="AL42" s="147"/>
      <c r="AM42" s="169"/>
      <c r="AN42" s="156"/>
      <c r="AO42" s="9"/>
      <c r="AP42" s="49"/>
      <c r="AQ42" s="49"/>
      <c r="AR42" s="49"/>
      <c r="AS42" s="49"/>
      <c r="AT42" s="49"/>
      <c r="AU42" s="49"/>
      <c r="AV42" s="49"/>
    </row>
    <row r="43" spans="1:48" s="118" customFormat="1" ht="15" customHeight="1" x14ac:dyDescent="0.2">
      <c r="A43" s="158"/>
      <c r="B43" s="162">
        <v>1972</v>
      </c>
      <c r="C43" s="163" t="s">
        <v>39</v>
      </c>
      <c r="D43" s="147" t="s">
        <v>35</v>
      </c>
      <c r="E43" s="163"/>
      <c r="F43" s="163">
        <v>25</v>
      </c>
      <c r="G43" s="163">
        <v>22</v>
      </c>
      <c r="H43" s="164">
        <f t="shared" si="0"/>
        <v>0.18181818181818182</v>
      </c>
      <c r="I43" s="164">
        <f t="shared" si="1"/>
        <v>1.3636363636363635</v>
      </c>
      <c r="J43" s="164">
        <f t="shared" si="2"/>
        <v>1.5454545454545454</v>
      </c>
      <c r="K43" s="165"/>
      <c r="L43" s="52"/>
      <c r="M43" s="166" t="s">
        <v>126</v>
      </c>
      <c r="N43" s="163"/>
      <c r="O43" s="163"/>
      <c r="P43" s="185" t="s">
        <v>156</v>
      </c>
      <c r="Q43" s="185" t="s">
        <v>165</v>
      </c>
      <c r="R43" s="185" t="s">
        <v>176</v>
      </c>
      <c r="S43" s="163" t="s">
        <v>147</v>
      </c>
      <c r="T43" s="167"/>
      <c r="U43" s="168"/>
      <c r="V43" s="52"/>
      <c r="W43" s="170" t="s">
        <v>123</v>
      </c>
      <c r="X43" s="169"/>
      <c r="Y43" s="174" t="s">
        <v>181</v>
      </c>
      <c r="Z43" s="171"/>
      <c r="AA43" s="171"/>
      <c r="AB43" s="171"/>
      <c r="AC43" s="171"/>
      <c r="AD43" s="171"/>
      <c r="AE43" s="171"/>
      <c r="AF43" s="171"/>
      <c r="AG43" s="147" t="s">
        <v>182</v>
      </c>
      <c r="AH43" s="164"/>
      <c r="AI43" s="147"/>
      <c r="AJ43" s="147"/>
      <c r="AK43" s="164">
        <v>1.0526315789473684</v>
      </c>
      <c r="AL43" s="147"/>
      <c r="AM43" s="169"/>
      <c r="AN43" s="156"/>
      <c r="AO43" s="9"/>
      <c r="AP43" s="49"/>
      <c r="AQ43" s="49"/>
      <c r="AR43" s="49"/>
      <c r="AS43" s="49"/>
      <c r="AT43" s="49"/>
      <c r="AU43" s="49"/>
      <c r="AV43" s="49"/>
    </row>
    <row r="44" spans="1:48" s="118" customFormat="1" ht="15" customHeight="1" x14ac:dyDescent="0.2">
      <c r="A44" s="158"/>
      <c r="B44" s="162">
        <v>1973</v>
      </c>
      <c r="C44" s="163" t="s">
        <v>34</v>
      </c>
      <c r="D44" s="147" t="s">
        <v>35</v>
      </c>
      <c r="E44" s="163"/>
      <c r="F44" s="163">
        <v>26</v>
      </c>
      <c r="G44" s="163">
        <v>22</v>
      </c>
      <c r="H44" s="164">
        <f t="shared" si="0"/>
        <v>0.27272727272727271</v>
      </c>
      <c r="I44" s="164">
        <f t="shared" si="1"/>
        <v>0.45454545454545453</v>
      </c>
      <c r="J44" s="164">
        <f t="shared" si="2"/>
        <v>0.72727272727272729</v>
      </c>
      <c r="K44" s="165"/>
      <c r="L44" s="52"/>
      <c r="M44" s="166" t="s">
        <v>129</v>
      </c>
      <c r="N44" s="163"/>
      <c r="O44" s="163"/>
      <c r="P44" s="185" t="s">
        <v>157</v>
      </c>
      <c r="Q44" s="185" t="s">
        <v>166</v>
      </c>
      <c r="R44" s="185" t="s">
        <v>128</v>
      </c>
      <c r="S44" s="163" t="s">
        <v>148</v>
      </c>
      <c r="T44" s="167"/>
      <c r="U44" s="168"/>
      <c r="V44" s="52"/>
      <c r="W44" s="166"/>
      <c r="X44" s="169"/>
      <c r="Y44" s="147"/>
      <c r="Z44" s="147"/>
      <c r="AA44" s="147"/>
      <c r="AB44" s="147"/>
      <c r="AC44" s="147"/>
      <c r="AD44" s="147"/>
      <c r="AE44" s="147"/>
      <c r="AF44" s="172"/>
      <c r="AG44" s="147"/>
      <c r="AH44" s="172"/>
      <c r="AI44" s="147"/>
      <c r="AJ44" s="147"/>
      <c r="AK44" s="147"/>
      <c r="AL44" s="147"/>
      <c r="AM44" s="169"/>
      <c r="AN44" s="156"/>
      <c r="AO44" s="9"/>
      <c r="AP44" s="49"/>
      <c r="AQ44" s="49"/>
      <c r="AR44" s="49"/>
      <c r="AS44" s="49"/>
      <c r="AT44" s="49"/>
      <c r="AU44" s="49"/>
      <c r="AV44" s="49"/>
    </row>
    <row r="45" spans="1:48" s="118" customFormat="1" ht="15" customHeight="1" x14ac:dyDescent="0.2">
      <c r="A45" s="158"/>
      <c r="B45" s="162">
        <v>1974</v>
      </c>
      <c r="C45" s="163" t="s">
        <v>34</v>
      </c>
      <c r="D45" s="147" t="s">
        <v>35</v>
      </c>
      <c r="E45" s="163"/>
      <c r="F45" s="163">
        <v>27</v>
      </c>
      <c r="G45" s="163">
        <v>9</v>
      </c>
      <c r="H45" s="164">
        <f t="shared" si="0"/>
        <v>0.1111111111111111</v>
      </c>
      <c r="I45" s="164">
        <f t="shared" si="1"/>
        <v>0.44444444444444442</v>
      </c>
      <c r="J45" s="164">
        <f t="shared" si="2"/>
        <v>0.55555555555555558</v>
      </c>
      <c r="K45" s="165"/>
      <c r="L45" s="52"/>
      <c r="M45" s="166" t="s">
        <v>130</v>
      </c>
      <c r="N45" s="163"/>
      <c r="O45" s="163"/>
      <c r="P45" s="185" t="s">
        <v>149</v>
      </c>
      <c r="Q45" s="185" t="s">
        <v>167</v>
      </c>
      <c r="R45" s="185" t="s">
        <v>133</v>
      </c>
      <c r="S45" s="163" t="s">
        <v>147</v>
      </c>
      <c r="T45" s="167"/>
      <c r="U45" s="168"/>
      <c r="V45" s="52"/>
      <c r="W45" s="166"/>
      <c r="X45" s="169"/>
      <c r="Y45" s="147"/>
      <c r="Z45" s="147"/>
      <c r="AA45" s="147"/>
      <c r="AB45" s="147"/>
      <c r="AC45" s="147"/>
      <c r="AD45" s="147"/>
      <c r="AE45" s="147"/>
      <c r="AF45" s="172"/>
      <c r="AG45" s="147"/>
      <c r="AH45" s="172"/>
      <c r="AI45" s="147"/>
      <c r="AJ45" s="147"/>
      <c r="AK45" s="147"/>
      <c r="AL45" s="147"/>
      <c r="AM45" s="169"/>
      <c r="AN45" s="156"/>
      <c r="AO45" s="9"/>
      <c r="AP45" s="49"/>
      <c r="AQ45" s="49"/>
      <c r="AR45" s="49"/>
      <c r="AS45" s="49"/>
      <c r="AT45" s="49"/>
      <c r="AU45" s="49"/>
      <c r="AV45" s="49"/>
    </row>
    <row r="46" spans="1:48" s="118" customFormat="1" ht="15" customHeight="1" x14ac:dyDescent="0.2">
      <c r="A46" s="158"/>
      <c r="B46" s="162">
        <v>1975</v>
      </c>
      <c r="C46" s="163" t="s">
        <v>37</v>
      </c>
      <c r="D46" s="147" t="s">
        <v>35</v>
      </c>
      <c r="E46" s="163"/>
      <c r="F46" s="163">
        <v>28</v>
      </c>
      <c r="G46" s="163">
        <v>21</v>
      </c>
      <c r="H46" s="164">
        <f t="shared" si="0"/>
        <v>0.19047619047619047</v>
      </c>
      <c r="I46" s="173">
        <f t="shared" si="1"/>
        <v>1.3809523809523809</v>
      </c>
      <c r="J46" s="164">
        <f t="shared" si="2"/>
        <v>1.5714285714285714</v>
      </c>
      <c r="K46" s="165"/>
      <c r="L46" s="52"/>
      <c r="M46" s="166" t="s">
        <v>132</v>
      </c>
      <c r="N46" s="163"/>
      <c r="O46" s="163"/>
      <c r="P46" s="185" t="s">
        <v>131</v>
      </c>
      <c r="Q46" s="185" t="s">
        <v>155</v>
      </c>
      <c r="R46" s="185" t="s">
        <v>139</v>
      </c>
      <c r="S46" s="163" t="s">
        <v>149</v>
      </c>
      <c r="T46" s="167"/>
      <c r="U46" s="168"/>
      <c r="V46" s="52"/>
      <c r="W46" s="166"/>
      <c r="X46" s="169"/>
      <c r="Y46" s="147"/>
      <c r="Z46" s="147"/>
      <c r="AA46" s="147"/>
      <c r="AB46" s="147"/>
      <c r="AC46" s="147"/>
      <c r="AD46" s="147"/>
      <c r="AE46" s="147"/>
      <c r="AF46" s="172"/>
      <c r="AG46" s="147"/>
      <c r="AH46" s="172"/>
      <c r="AI46" s="147"/>
      <c r="AJ46" s="147"/>
      <c r="AK46" s="147"/>
      <c r="AL46" s="147"/>
      <c r="AM46" s="169"/>
      <c r="AN46" s="156"/>
      <c r="AO46" s="9"/>
      <c r="AP46" s="49"/>
      <c r="AQ46" s="49"/>
      <c r="AR46" s="49"/>
      <c r="AS46" s="49"/>
      <c r="AT46" s="49"/>
      <c r="AU46" s="49"/>
      <c r="AV46" s="49"/>
    </row>
    <row r="47" spans="1:48" s="118" customFormat="1" ht="15" customHeight="1" x14ac:dyDescent="0.2">
      <c r="A47" s="158"/>
      <c r="B47" s="162">
        <v>1976</v>
      </c>
      <c r="C47" s="163" t="s">
        <v>34</v>
      </c>
      <c r="D47" s="147" t="s">
        <v>35</v>
      </c>
      <c r="E47" s="163"/>
      <c r="F47" s="163">
        <v>29</v>
      </c>
      <c r="G47" s="163">
        <v>22</v>
      </c>
      <c r="H47" s="164">
        <f t="shared" si="0"/>
        <v>0.31818181818181818</v>
      </c>
      <c r="I47" s="164">
        <f t="shared" si="1"/>
        <v>0.86363636363636365</v>
      </c>
      <c r="J47" s="164">
        <f t="shared" si="2"/>
        <v>1.1818181818181819</v>
      </c>
      <c r="K47" s="165"/>
      <c r="L47" s="52"/>
      <c r="M47" s="166" t="s">
        <v>134</v>
      </c>
      <c r="N47" s="163"/>
      <c r="O47" s="163"/>
      <c r="P47" s="185" t="s">
        <v>141</v>
      </c>
      <c r="Q47" s="185" t="s">
        <v>168</v>
      </c>
      <c r="R47" s="185" t="s">
        <v>96</v>
      </c>
      <c r="S47" s="163" t="s">
        <v>150</v>
      </c>
      <c r="T47" s="167"/>
      <c r="U47" s="168"/>
      <c r="V47" s="52"/>
      <c r="W47" s="166"/>
      <c r="X47" s="169"/>
      <c r="Y47" s="147"/>
      <c r="Z47" s="147"/>
      <c r="AA47" s="147"/>
      <c r="AB47" s="147"/>
      <c r="AC47" s="147"/>
      <c r="AD47" s="147"/>
      <c r="AE47" s="147"/>
      <c r="AF47" s="172"/>
      <c r="AG47" s="147"/>
      <c r="AH47" s="172"/>
      <c r="AI47" s="147"/>
      <c r="AJ47" s="147"/>
      <c r="AK47" s="147"/>
      <c r="AL47" s="147"/>
      <c r="AM47" s="169"/>
      <c r="AN47" s="156"/>
      <c r="AO47" s="9"/>
      <c r="AP47" s="49"/>
      <c r="AQ47" s="49"/>
      <c r="AR47" s="49"/>
      <c r="AS47" s="49"/>
      <c r="AT47" s="49"/>
      <c r="AU47" s="49"/>
      <c r="AV47" s="49"/>
    </row>
    <row r="48" spans="1:48" s="118" customFormat="1" ht="15" customHeight="1" x14ac:dyDescent="0.2">
      <c r="A48" s="158"/>
      <c r="B48" s="162">
        <v>1977</v>
      </c>
      <c r="C48" s="163" t="s">
        <v>34</v>
      </c>
      <c r="D48" s="147" t="s">
        <v>35</v>
      </c>
      <c r="E48" s="163"/>
      <c r="F48" s="163">
        <v>30</v>
      </c>
      <c r="G48" s="163">
        <v>22</v>
      </c>
      <c r="H48" s="164">
        <f t="shared" ref="H48" si="3">PRODUCT((F17+G17)/E17)</f>
        <v>0.5</v>
      </c>
      <c r="I48" s="164">
        <f t="shared" ref="I48" si="4">PRODUCT(H17/E17)</f>
        <v>0.95454545454545459</v>
      </c>
      <c r="J48" s="164">
        <f t="shared" ref="J48" si="5">PRODUCT(F17+G17+H17)/E17</f>
        <v>1.4545454545454546</v>
      </c>
      <c r="K48" s="176">
        <f t="shared" ref="K48" si="6">PRODUCT(I17/E17)</f>
        <v>5.9545454545454541</v>
      </c>
      <c r="L48" s="52"/>
      <c r="M48" s="166" t="s">
        <v>135</v>
      </c>
      <c r="N48" s="163"/>
      <c r="O48" s="163"/>
      <c r="P48" s="185" t="s">
        <v>158</v>
      </c>
      <c r="Q48" s="185" t="s">
        <v>169</v>
      </c>
      <c r="R48" s="3" t="s">
        <v>177</v>
      </c>
      <c r="S48" s="163" t="s">
        <v>131</v>
      </c>
      <c r="T48" s="167"/>
      <c r="U48" s="177" t="s">
        <v>39</v>
      </c>
      <c r="V48" s="52"/>
      <c r="W48" s="166"/>
      <c r="X48" s="169"/>
      <c r="Y48" s="147"/>
      <c r="Z48" s="147"/>
      <c r="AA48" s="147"/>
      <c r="AB48" s="147"/>
      <c r="AC48" s="147"/>
      <c r="AD48" s="147"/>
      <c r="AE48" s="147"/>
      <c r="AF48" s="172"/>
      <c r="AG48" s="147"/>
      <c r="AH48" s="172"/>
      <c r="AI48" s="147"/>
      <c r="AJ48" s="147"/>
      <c r="AK48" s="147"/>
      <c r="AL48" s="147"/>
      <c r="AM48" s="169"/>
      <c r="AN48" s="156"/>
      <c r="AO48" s="9"/>
      <c r="AP48" s="49"/>
      <c r="AQ48" s="49"/>
      <c r="AR48" s="49"/>
      <c r="AS48" s="49"/>
      <c r="AT48" s="49"/>
      <c r="AU48" s="49"/>
      <c r="AV48" s="49"/>
    </row>
    <row r="49" spans="1:48" s="118" customFormat="1" ht="15" customHeight="1" x14ac:dyDescent="0.2">
      <c r="A49" s="158"/>
      <c r="B49" s="162">
        <v>1978</v>
      </c>
      <c r="C49" s="163"/>
      <c r="D49" s="147"/>
      <c r="E49" s="163"/>
      <c r="F49" s="163">
        <v>31</v>
      </c>
      <c r="G49" s="163"/>
      <c r="H49" s="164"/>
      <c r="I49" s="164"/>
      <c r="J49" s="164"/>
      <c r="K49" s="165"/>
      <c r="L49" s="52"/>
      <c r="M49" s="166" t="s">
        <v>136</v>
      </c>
      <c r="N49" s="163"/>
      <c r="O49" s="163"/>
      <c r="P49" s="185" t="s">
        <v>140</v>
      </c>
      <c r="Q49" s="185" t="s">
        <v>170</v>
      </c>
      <c r="R49" s="185" t="s">
        <v>178</v>
      </c>
      <c r="S49" s="163" t="s">
        <v>151</v>
      </c>
      <c r="T49" s="167"/>
      <c r="U49" s="168" t="s">
        <v>131</v>
      </c>
      <c r="V49" s="52"/>
      <c r="W49" s="166"/>
      <c r="X49" s="169"/>
      <c r="Y49" s="147"/>
      <c r="Z49" s="147"/>
      <c r="AA49" s="147"/>
      <c r="AB49" s="147"/>
      <c r="AC49" s="147"/>
      <c r="AD49" s="147"/>
      <c r="AE49" s="147"/>
      <c r="AF49" s="172"/>
      <c r="AG49" s="147"/>
      <c r="AH49" s="172"/>
      <c r="AI49" s="147"/>
      <c r="AJ49" s="147"/>
      <c r="AK49" s="147"/>
      <c r="AL49" s="147"/>
      <c r="AM49" s="169"/>
      <c r="AN49" s="156"/>
      <c r="AO49" s="9"/>
      <c r="AP49" s="49"/>
      <c r="AQ49" s="49"/>
      <c r="AR49" s="49"/>
      <c r="AS49" s="49"/>
      <c r="AT49" s="49"/>
      <c r="AU49" s="49"/>
      <c r="AV49" s="49"/>
    </row>
    <row r="50" spans="1:48" s="118" customFormat="1" ht="15" customHeight="1" x14ac:dyDescent="0.2">
      <c r="A50" s="158"/>
      <c r="B50" s="162">
        <v>1979</v>
      </c>
      <c r="C50" s="163" t="s">
        <v>34</v>
      </c>
      <c r="D50" s="147" t="s">
        <v>35</v>
      </c>
      <c r="E50" s="163"/>
      <c r="F50" s="163">
        <v>32</v>
      </c>
      <c r="G50" s="163">
        <v>6</v>
      </c>
      <c r="H50" s="164">
        <f t="shared" si="0"/>
        <v>0.16666666666666666</v>
      </c>
      <c r="I50" s="164">
        <f t="shared" si="1"/>
        <v>0.5</v>
      </c>
      <c r="J50" s="164">
        <f t="shared" si="2"/>
        <v>0.66666666666666663</v>
      </c>
      <c r="K50" s="165">
        <f>PRODUCT(I19/E19)</f>
        <v>2.5</v>
      </c>
      <c r="L50" s="52"/>
      <c r="M50" s="166" t="s">
        <v>137</v>
      </c>
      <c r="N50" s="163"/>
      <c r="O50" s="163"/>
      <c r="P50" s="185" t="s">
        <v>158</v>
      </c>
      <c r="Q50" s="185" t="s">
        <v>171</v>
      </c>
      <c r="R50" s="185" t="s">
        <v>178</v>
      </c>
      <c r="S50" s="163" t="s">
        <v>152</v>
      </c>
      <c r="T50" s="167"/>
      <c r="U50" s="168" t="s">
        <v>159</v>
      </c>
      <c r="V50" s="52"/>
      <c r="W50" s="166"/>
      <c r="X50" s="169"/>
      <c r="Y50" s="147"/>
      <c r="Z50" s="147"/>
      <c r="AA50" s="147"/>
      <c r="AB50" s="147"/>
      <c r="AC50" s="147"/>
      <c r="AD50" s="147"/>
      <c r="AE50" s="147"/>
      <c r="AF50" s="172"/>
      <c r="AG50" s="147"/>
      <c r="AH50" s="172"/>
      <c r="AI50" s="147"/>
      <c r="AJ50" s="147"/>
      <c r="AK50" s="147"/>
      <c r="AL50" s="147"/>
      <c r="AM50" s="169"/>
      <c r="AN50" s="156"/>
      <c r="AO50" s="9"/>
      <c r="AP50" s="49"/>
      <c r="AQ50" s="49"/>
      <c r="AR50" s="49"/>
      <c r="AS50" s="49"/>
      <c r="AT50" s="49"/>
      <c r="AU50" s="49"/>
      <c r="AV50" s="49"/>
    </row>
    <row r="51" spans="1:48" s="118" customFormat="1" ht="15" customHeight="1" x14ac:dyDescent="0.2">
      <c r="A51" s="158"/>
      <c r="B51" s="162">
        <v>1980</v>
      </c>
      <c r="C51" s="163" t="s">
        <v>36</v>
      </c>
      <c r="D51" s="147" t="s">
        <v>111</v>
      </c>
      <c r="E51" s="163"/>
      <c r="F51" s="163">
        <v>33</v>
      </c>
      <c r="G51" s="163">
        <v>21</v>
      </c>
      <c r="H51" s="173">
        <f t="shared" ref="H51" si="7">PRODUCT((F20+G20)/E20)</f>
        <v>0.80952380952380953</v>
      </c>
      <c r="I51" s="164">
        <f t="shared" ref="I51" si="8">PRODUCT(H20/E20)</f>
        <v>0.42857142857142855</v>
      </c>
      <c r="J51" s="164">
        <f t="shared" ref="J51" si="9">PRODUCT(F20+G20+H20)/E20</f>
        <v>1.2380952380952381</v>
      </c>
      <c r="K51" s="165">
        <f t="shared" ref="K51" si="10">PRODUCT(I20/E20)</f>
        <v>4.6190476190476186</v>
      </c>
      <c r="L51" s="52"/>
      <c r="M51" s="166" t="s">
        <v>138</v>
      </c>
      <c r="N51" s="163"/>
      <c r="O51" s="163"/>
      <c r="P51" s="3" t="s">
        <v>91</v>
      </c>
      <c r="Q51" s="3" t="s">
        <v>127</v>
      </c>
      <c r="R51" s="185" t="s">
        <v>178</v>
      </c>
      <c r="S51" s="175" t="s">
        <v>153</v>
      </c>
      <c r="T51" s="167"/>
      <c r="U51" s="168" t="s">
        <v>160</v>
      </c>
      <c r="V51" s="52"/>
      <c r="W51" s="166"/>
      <c r="X51" s="169"/>
      <c r="Y51" s="147"/>
      <c r="Z51" s="147"/>
      <c r="AA51" s="147"/>
      <c r="AB51" s="147"/>
      <c r="AC51" s="147"/>
      <c r="AD51" s="147"/>
      <c r="AE51" s="147"/>
      <c r="AF51" s="172"/>
      <c r="AG51" s="147"/>
      <c r="AH51" s="172"/>
      <c r="AI51" s="147"/>
      <c r="AJ51" s="147"/>
      <c r="AK51" s="147"/>
      <c r="AL51" s="147"/>
      <c r="AM51" s="169"/>
      <c r="AN51" s="156"/>
      <c r="AO51" s="9"/>
      <c r="AP51" s="49"/>
      <c r="AQ51" s="49"/>
      <c r="AR51" s="49"/>
      <c r="AS51" s="49"/>
      <c r="AT51" s="49"/>
      <c r="AU51" s="49"/>
      <c r="AV51" s="49"/>
    </row>
    <row r="52" spans="1:48" ht="15" customHeight="1" x14ac:dyDescent="0.2">
      <c r="A52" s="9"/>
      <c r="B52" s="152"/>
      <c r="C52" s="154"/>
      <c r="D52" s="154"/>
      <c r="E52" s="154"/>
      <c r="F52" s="154"/>
      <c r="G52" s="154"/>
      <c r="H52" s="178"/>
      <c r="I52" s="178"/>
      <c r="J52" s="178"/>
      <c r="K52" s="179"/>
      <c r="L52" s="52"/>
      <c r="M52" s="152"/>
      <c r="N52" s="154"/>
      <c r="O52" s="154"/>
      <c r="P52" s="154"/>
      <c r="Q52" s="154"/>
      <c r="R52" s="154"/>
      <c r="S52" s="154"/>
      <c r="T52" s="154"/>
      <c r="U52" s="179"/>
      <c r="V52" s="52"/>
      <c r="W52" s="152"/>
      <c r="X52" s="154"/>
      <c r="Y52" s="154"/>
      <c r="Z52" s="154"/>
      <c r="AA52" s="154"/>
      <c r="AB52" s="154"/>
      <c r="AC52" s="154"/>
      <c r="AD52" s="154"/>
      <c r="AE52" s="154"/>
      <c r="AF52" s="178"/>
      <c r="AG52" s="178"/>
      <c r="AH52" s="178"/>
      <c r="AI52" s="154"/>
      <c r="AJ52" s="154"/>
      <c r="AK52" s="154"/>
      <c r="AL52" s="154"/>
      <c r="AM52" s="154"/>
      <c r="AN52" s="157"/>
      <c r="AO52" s="9"/>
      <c r="AP52" s="49"/>
      <c r="AQ52" s="49"/>
      <c r="AR52" s="49"/>
      <c r="AS52" s="49"/>
      <c r="AT52" s="49"/>
      <c r="AU52" s="49"/>
      <c r="AV52" s="49"/>
    </row>
    <row r="53" spans="1:48" ht="15" customHeight="1" x14ac:dyDescent="0.2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181"/>
      <c r="AG53" s="182"/>
      <c r="AH53" s="184"/>
      <c r="AI53" s="49"/>
      <c r="AJ53" s="49"/>
      <c r="AK53" s="49"/>
      <c r="AL53" s="49"/>
      <c r="AM53" s="49"/>
      <c r="AN53" s="49"/>
      <c r="AO53" s="9"/>
      <c r="AP53" s="49"/>
      <c r="AQ53" s="49"/>
      <c r="AR53" s="49"/>
      <c r="AS53" s="49"/>
      <c r="AT53" s="49"/>
      <c r="AU53" s="49"/>
      <c r="AV53" s="49"/>
    </row>
    <row r="54" spans="1:48" ht="15" customHeight="1" x14ac:dyDescent="0.2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24"/>
      <c r="AM54" s="24"/>
      <c r="AN54" s="24"/>
      <c r="AO54" s="9"/>
      <c r="AP54" s="49"/>
      <c r="AQ54" s="49"/>
      <c r="AR54" s="49"/>
      <c r="AS54" s="49"/>
      <c r="AT54" s="49"/>
      <c r="AU54" s="49"/>
      <c r="AV54" s="49"/>
    </row>
    <row r="55" spans="1:48" ht="15" customHeight="1" x14ac:dyDescent="0.2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24"/>
      <c r="AM55" s="24"/>
      <c r="AN55" s="24"/>
      <c r="AO55" s="9"/>
      <c r="AP55" s="49"/>
      <c r="AQ55" s="49"/>
      <c r="AR55" s="49"/>
      <c r="AS55" s="49"/>
      <c r="AT55" s="49"/>
      <c r="AU55" s="49"/>
      <c r="AV55" s="49"/>
    </row>
    <row r="56" spans="1:48" ht="15" customHeight="1" x14ac:dyDescent="0.2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24"/>
      <c r="AM56" s="24"/>
      <c r="AN56" s="24"/>
      <c r="AO56" s="9"/>
      <c r="AP56" s="49"/>
      <c r="AQ56" s="49"/>
      <c r="AR56" s="49"/>
      <c r="AS56" s="49"/>
      <c r="AT56" s="49"/>
      <c r="AU56" s="49"/>
      <c r="AV56" s="49"/>
    </row>
    <row r="57" spans="1:48" ht="15" customHeight="1" x14ac:dyDescent="0.2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24"/>
      <c r="AM57" s="24"/>
      <c r="AN57" s="24"/>
      <c r="AO57" s="9"/>
      <c r="AP57" s="49"/>
      <c r="AQ57" s="49"/>
      <c r="AR57" s="49"/>
      <c r="AS57" s="49"/>
      <c r="AT57" s="49"/>
      <c r="AU57" s="49"/>
      <c r="AV57" s="49"/>
    </row>
    <row r="58" spans="1:48" ht="15" customHeight="1" x14ac:dyDescent="0.2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24"/>
      <c r="AM58" s="24"/>
      <c r="AN58" s="24"/>
      <c r="AO58" s="9"/>
      <c r="AP58" s="49"/>
      <c r="AQ58" s="49"/>
      <c r="AR58" s="49"/>
      <c r="AS58" s="49"/>
      <c r="AT58" s="49"/>
      <c r="AU58" s="49"/>
      <c r="AV58" s="49"/>
    </row>
    <row r="59" spans="1:48" ht="15" customHeight="1" x14ac:dyDescent="0.2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24"/>
      <c r="AM59" s="24"/>
      <c r="AN59" s="24"/>
      <c r="AO59" s="9"/>
      <c r="AP59" s="49"/>
      <c r="AQ59" s="49"/>
      <c r="AR59" s="49"/>
      <c r="AS59" s="49"/>
      <c r="AT59" s="49"/>
      <c r="AU59" s="49"/>
      <c r="AV59" s="49"/>
    </row>
    <row r="60" spans="1:48" ht="15" customHeight="1" x14ac:dyDescent="0.2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24"/>
      <c r="AM60" s="24"/>
      <c r="AN60" s="24"/>
      <c r="AO60" s="9"/>
      <c r="AP60" s="49"/>
      <c r="AQ60" s="49"/>
      <c r="AR60" s="49"/>
      <c r="AS60" s="49"/>
      <c r="AT60" s="49"/>
      <c r="AU60" s="49"/>
      <c r="AV60" s="49"/>
    </row>
    <row r="61" spans="1:48" ht="15" customHeight="1" x14ac:dyDescent="0.2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24"/>
      <c r="AM61" s="24"/>
      <c r="AN61" s="24"/>
      <c r="AO61" s="9"/>
      <c r="AP61" s="49"/>
      <c r="AQ61" s="49"/>
      <c r="AR61" s="49"/>
      <c r="AS61" s="49"/>
      <c r="AT61" s="49"/>
      <c r="AU61" s="49"/>
      <c r="AV61" s="49"/>
    </row>
    <row r="62" spans="1:48" ht="15" customHeight="1" x14ac:dyDescent="0.2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24"/>
      <c r="AM62" s="24"/>
      <c r="AN62" s="24"/>
      <c r="AO62" s="9"/>
      <c r="AP62" s="49"/>
      <c r="AQ62" s="49"/>
      <c r="AR62" s="49"/>
      <c r="AS62" s="49"/>
      <c r="AT62" s="49"/>
      <c r="AU62" s="49"/>
      <c r="AV62" s="49"/>
    </row>
    <row r="63" spans="1:48" ht="15" customHeight="1" x14ac:dyDescent="0.2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24"/>
      <c r="AM63" s="24"/>
      <c r="AN63" s="24"/>
      <c r="AO63" s="9"/>
      <c r="AP63" s="49"/>
      <c r="AQ63" s="49"/>
      <c r="AR63" s="49"/>
      <c r="AS63" s="49"/>
      <c r="AT63" s="49"/>
      <c r="AU63" s="49"/>
      <c r="AV63" s="49"/>
    </row>
    <row r="64" spans="1:48" ht="15" customHeight="1" x14ac:dyDescent="0.2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24"/>
      <c r="AM64" s="24"/>
      <c r="AN64" s="24"/>
      <c r="AO64" s="9"/>
      <c r="AP64" s="49"/>
      <c r="AQ64" s="49"/>
      <c r="AR64" s="49"/>
      <c r="AS64" s="49"/>
      <c r="AT64" s="49"/>
      <c r="AU64" s="49"/>
      <c r="AV64" s="49"/>
    </row>
    <row r="65" spans="1:48" ht="15" customHeight="1" x14ac:dyDescent="0.2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24"/>
      <c r="AM65" s="24"/>
      <c r="AN65" s="24"/>
      <c r="AO65" s="9"/>
      <c r="AP65" s="49"/>
      <c r="AQ65" s="49"/>
      <c r="AR65" s="49"/>
      <c r="AS65" s="49"/>
      <c r="AT65" s="49"/>
      <c r="AU65" s="49"/>
      <c r="AV65" s="49"/>
    </row>
    <row r="66" spans="1:48" ht="15" customHeight="1" x14ac:dyDescent="0.2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24"/>
      <c r="AM66" s="24"/>
      <c r="AN66" s="24"/>
      <c r="AO66" s="9"/>
      <c r="AP66" s="49"/>
      <c r="AQ66" s="49"/>
      <c r="AR66" s="49"/>
      <c r="AS66" s="49"/>
      <c r="AT66" s="49"/>
      <c r="AU66" s="49"/>
      <c r="AV66" s="49"/>
    </row>
    <row r="67" spans="1:48" ht="15" customHeight="1" x14ac:dyDescent="0.2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24"/>
      <c r="AM67" s="24"/>
      <c r="AN67" s="24"/>
      <c r="AO67" s="9"/>
      <c r="AP67" s="49"/>
      <c r="AQ67" s="49"/>
      <c r="AR67" s="49"/>
      <c r="AS67" s="49"/>
      <c r="AT67" s="49"/>
      <c r="AU67" s="49"/>
      <c r="AV67" s="49"/>
    </row>
    <row r="68" spans="1:48" ht="15" customHeight="1" x14ac:dyDescent="0.2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24"/>
      <c r="AM68" s="24"/>
      <c r="AN68" s="24"/>
      <c r="AO68" s="9"/>
      <c r="AP68" s="49"/>
      <c r="AQ68" s="49"/>
      <c r="AR68" s="49"/>
      <c r="AS68" s="49"/>
      <c r="AT68" s="49"/>
      <c r="AU68" s="49"/>
      <c r="AV68" s="49"/>
    </row>
    <row r="69" spans="1:48" ht="15" customHeight="1" x14ac:dyDescent="0.2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4"/>
      <c r="AM69" s="24"/>
      <c r="AN69" s="24"/>
      <c r="AO69" s="9"/>
      <c r="AP69" s="49"/>
      <c r="AQ69" s="49"/>
      <c r="AR69" s="49"/>
      <c r="AS69" s="49"/>
      <c r="AT69" s="49"/>
      <c r="AU69" s="49"/>
      <c r="AV69" s="49"/>
    </row>
    <row r="70" spans="1:48" ht="15" customHeight="1" x14ac:dyDescent="0.2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4"/>
      <c r="AM70" s="24"/>
      <c r="AN70" s="24"/>
      <c r="AO70" s="9"/>
      <c r="AP70" s="49"/>
      <c r="AQ70" s="49"/>
      <c r="AR70" s="49"/>
      <c r="AS70" s="49"/>
      <c r="AT70" s="49"/>
      <c r="AU70" s="49"/>
      <c r="AV70" s="49"/>
    </row>
    <row r="71" spans="1:48" ht="15" customHeight="1" x14ac:dyDescent="0.2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4"/>
      <c r="AM71" s="24"/>
      <c r="AN71" s="24"/>
      <c r="AO71" s="9"/>
      <c r="AP71" s="49"/>
      <c r="AQ71" s="49"/>
      <c r="AR71" s="49"/>
      <c r="AS71" s="49"/>
      <c r="AT71" s="49"/>
      <c r="AU71" s="49"/>
      <c r="AV71" s="49"/>
    </row>
    <row r="72" spans="1:48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4"/>
      <c r="AM72" s="24"/>
      <c r="AN72" s="24"/>
      <c r="AO72" s="49"/>
      <c r="AP72" s="49"/>
      <c r="AQ72" s="49"/>
      <c r="AR72" s="180"/>
      <c r="AS72" s="118"/>
    </row>
    <row r="73" spans="1:48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4"/>
      <c r="AM73" s="24"/>
      <c r="AN73" s="24"/>
      <c r="AO73" s="49"/>
      <c r="AP73" s="49"/>
      <c r="AQ73" s="49"/>
      <c r="AR73" s="180"/>
      <c r="AS73" s="118"/>
    </row>
    <row r="74" spans="1:48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4"/>
      <c r="AM74" s="24"/>
      <c r="AN74" s="24"/>
      <c r="AO74" s="49"/>
      <c r="AP74" s="49"/>
      <c r="AQ74" s="49"/>
      <c r="AR74" s="180"/>
      <c r="AS74" s="118"/>
    </row>
    <row r="75" spans="1:48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4"/>
      <c r="AM75" s="24"/>
      <c r="AN75" s="24"/>
      <c r="AO75" s="49"/>
      <c r="AP75" s="49"/>
      <c r="AQ75" s="49"/>
      <c r="AR75" s="180"/>
      <c r="AS75" s="118"/>
    </row>
    <row r="76" spans="1:48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4"/>
      <c r="AM76" s="24"/>
      <c r="AN76" s="24"/>
      <c r="AO76" s="49"/>
      <c r="AP76" s="49"/>
      <c r="AQ76" s="49"/>
      <c r="AR76" s="180"/>
      <c r="AS76" s="118"/>
    </row>
    <row r="77" spans="1:48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4"/>
      <c r="AM77" s="24"/>
      <c r="AN77" s="24"/>
      <c r="AO77" s="49"/>
      <c r="AP77" s="49"/>
      <c r="AQ77" s="49"/>
      <c r="AR77" s="180"/>
      <c r="AS77" s="118"/>
    </row>
    <row r="78" spans="1:48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4"/>
      <c r="AM78" s="24"/>
      <c r="AN78" s="24"/>
      <c r="AO78" s="49"/>
      <c r="AP78" s="49"/>
      <c r="AQ78" s="49"/>
      <c r="AR78" s="180"/>
      <c r="AS78" s="118"/>
    </row>
    <row r="79" spans="1:48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4"/>
      <c r="AM79" s="24"/>
      <c r="AN79" s="24"/>
      <c r="AO79" s="49"/>
      <c r="AP79" s="49"/>
      <c r="AQ79" s="49"/>
      <c r="AR79" s="180"/>
      <c r="AS79" s="118"/>
    </row>
    <row r="80" spans="1:48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4"/>
      <c r="AM80" s="24"/>
      <c r="AN80" s="24"/>
      <c r="AO80" s="49"/>
      <c r="AP80" s="49"/>
      <c r="AQ80" s="49"/>
      <c r="AR80" s="180"/>
      <c r="AS80" s="118"/>
    </row>
    <row r="81" spans="1:45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4"/>
      <c r="AM81" s="24"/>
      <c r="AN81" s="24"/>
      <c r="AO81" s="49"/>
      <c r="AP81" s="49"/>
      <c r="AQ81" s="49"/>
      <c r="AR81" s="180"/>
      <c r="AS81" s="118"/>
    </row>
    <row r="82" spans="1:45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4"/>
      <c r="AM82" s="24"/>
      <c r="AN82" s="24"/>
      <c r="AO82" s="49"/>
      <c r="AP82" s="49"/>
      <c r="AQ82" s="49"/>
      <c r="AR82" s="180"/>
      <c r="AS82" s="118"/>
    </row>
    <row r="83" spans="1:45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4"/>
      <c r="AM83" s="24"/>
      <c r="AN83" s="24"/>
      <c r="AO83" s="49"/>
      <c r="AP83" s="49"/>
      <c r="AQ83" s="49"/>
      <c r="AR83" s="180"/>
      <c r="AS83" s="118"/>
    </row>
    <row r="84" spans="1:45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4"/>
      <c r="AM84" s="24"/>
      <c r="AN84" s="24"/>
      <c r="AO84" s="49"/>
      <c r="AP84" s="49"/>
      <c r="AQ84" s="49"/>
      <c r="AR84" s="180"/>
      <c r="AS84" s="118"/>
    </row>
    <row r="85" spans="1:45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4"/>
      <c r="AM85" s="24"/>
      <c r="AN85" s="24"/>
      <c r="AO85" s="49"/>
      <c r="AP85" s="49"/>
      <c r="AQ85" s="49"/>
      <c r="AR85" s="180"/>
      <c r="AS85" s="118"/>
    </row>
    <row r="86" spans="1:45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4"/>
      <c r="AM86" s="24"/>
      <c r="AN86" s="24"/>
      <c r="AO86" s="49"/>
      <c r="AP86" s="49"/>
      <c r="AQ86" s="49"/>
      <c r="AR86" s="180"/>
      <c r="AS86" s="118"/>
    </row>
    <row r="87" spans="1:45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4"/>
      <c r="AM87" s="24"/>
      <c r="AN87" s="24"/>
      <c r="AO87" s="49"/>
      <c r="AP87" s="49"/>
      <c r="AQ87" s="49"/>
      <c r="AR87" s="180"/>
      <c r="AS87" s="118"/>
    </row>
    <row r="88" spans="1:45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4"/>
      <c r="AM88" s="24"/>
      <c r="AN88" s="24"/>
      <c r="AO88" s="49"/>
      <c r="AP88" s="49"/>
      <c r="AQ88" s="49"/>
      <c r="AR88" s="180"/>
      <c r="AS88" s="118"/>
    </row>
    <row r="89" spans="1:45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4"/>
      <c r="AM89" s="24"/>
      <c r="AN89" s="24"/>
      <c r="AO89" s="49"/>
      <c r="AP89" s="49"/>
      <c r="AQ89" s="49"/>
      <c r="AR89" s="180"/>
      <c r="AS89" s="118"/>
    </row>
    <row r="90" spans="1:45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4"/>
      <c r="AM90" s="24"/>
      <c r="AN90" s="24"/>
      <c r="AO90" s="49"/>
      <c r="AP90" s="49"/>
      <c r="AQ90" s="49"/>
      <c r="AR90" s="180"/>
      <c r="AS90" s="118"/>
    </row>
    <row r="91" spans="1:45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4"/>
      <c r="AM91" s="24"/>
      <c r="AN91" s="24"/>
      <c r="AO91" s="49"/>
      <c r="AP91" s="49"/>
      <c r="AQ91" s="49"/>
      <c r="AR91" s="180"/>
      <c r="AS91" s="118"/>
    </row>
    <row r="92" spans="1:45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4"/>
      <c r="AM92" s="24"/>
      <c r="AN92" s="24"/>
      <c r="AO92" s="49"/>
      <c r="AP92" s="49"/>
      <c r="AQ92" s="49"/>
      <c r="AR92" s="180"/>
      <c r="AS92" s="118"/>
    </row>
    <row r="93" spans="1:45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4"/>
      <c r="AM93" s="24"/>
      <c r="AN93" s="24"/>
      <c r="AO93" s="49"/>
      <c r="AP93" s="49"/>
      <c r="AQ93" s="49"/>
      <c r="AR93" s="180"/>
      <c r="AS93" s="118"/>
    </row>
    <row r="94" spans="1:45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4"/>
      <c r="AM94" s="24"/>
      <c r="AN94" s="24"/>
      <c r="AO94" s="49"/>
      <c r="AP94" s="49"/>
      <c r="AQ94" s="49"/>
      <c r="AR94" s="180"/>
      <c r="AS94" s="118"/>
    </row>
    <row r="95" spans="1:45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4"/>
      <c r="AM95" s="24"/>
      <c r="AN95" s="24"/>
      <c r="AO95" s="49"/>
      <c r="AP95" s="49"/>
      <c r="AQ95" s="49"/>
      <c r="AR95" s="180"/>
      <c r="AS95" s="118"/>
    </row>
    <row r="96" spans="1:45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4"/>
      <c r="AM96" s="24"/>
      <c r="AN96" s="24"/>
      <c r="AO96" s="49"/>
      <c r="AP96" s="49"/>
      <c r="AQ96" s="49"/>
      <c r="AR96" s="180"/>
      <c r="AS96" s="118"/>
    </row>
    <row r="97" spans="1:45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4"/>
      <c r="AM97" s="24"/>
      <c r="AN97" s="24"/>
      <c r="AO97" s="49"/>
      <c r="AP97" s="49"/>
      <c r="AQ97" s="49"/>
      <c r="AR97" s="180"/>
      <c r="AS97" s="118"/>
    </row>
    <row r="98" spans="1:45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4"/>
      <c r="AM98" s="24"/>
      <c r="AN98" s="24"/>
      <c r="AO98" s="49"/>
      <c r="AP98" s="49"/>
      <c r="AQ98" s="49"/>
      <c r="AR98" s="180"/>
      <c r="AS98" s="118"/>
    </row>
    <row r="99" spans="1:45" ht="15" customHeight="1" x14ac:dyDescent="0.25">
      <c r="P99" s="24"/>
      <c r="Q99" s="24"/>
      <c r="R99" s="24"/>
      <c r="S99" s="24"/>
      <c r="T99" s="24"/>
      <c r="AA99" s="24"/>
      <c r="AH99" s="24"/>
    </row>
    <row r="100" spans="1:45" ht="15" customHeight="1" x14ac:dyDescent="0.25">
      <c r="P100" s="24"/>
      <c r="Q100" s="24"/>
      <c r="R100" s="24"/>
      <c r="S100" s="24"/>
      <c r="T100" s="24"/>
      <c r="AA100" s="24"/>
      <c r="AH100" s="24"/>
    </row>
    <row r="101" spans="1:45" ht="15" customHeight="1" x14ac:dyDescent="0.25">
      <c r="P101" s="24"/>
      <c r="Q101" s="24"/>
      <c r="R101" s="24"/>
      <c r="S101" s="24"/>
      <c r="T101" s="24"/>
      <c r="AA101" s="24"/>
      <c r="AH101" s="24"/>
    </row>
    <row r="102" spans="1:45" ht="15" customHeight="1" x14ac:dyDescent="0.25">
      <c r="P102" s="24"/>
      <c r="Q102" s="24"/>
      <c r="R102" s="24"/>
      <c r="S102" s="24"/>
      <c r="T102" s="24"/>
      <c r="AA102" s="24"/>
      <c r="AH102" s="24"/>
    </row>
    <row r="103" spans="1:45" ht="15" customHeight="1" x14ac:dyDescent="0.25">
      <c r="P103" s="24"/>
      <c r="Q103" s="24"/>
      <c r="R103" s="24"/>
      <c r="S103" s="24"/>
      <c r="T103" s="24"/>
      <c r="AA103" s="24"/>
      <c r="AH103" s="24"/>
    </row>
    <row r="104" spans="1:45" ht="15" customHeight="1" x14ac:dyDescent="0.25">
      <c r="P104" s="24"/>
      <c r="Q104" s="24"/>
      <c r="R104" s="24"/>
      <c r="S104" s="24"/>
      <c r="T104" s="24"/>
      <c r="AA104" s="24"/>
      <c r="AH104" s="24"/>
    </row>
    <row r="105" spans="1:45" ht="15" customHeight="1" x14ac:dyDescent="0.25">
      <c r="P105" s="24"/>
      <c r="Q105" s="24"/>
      <c r="R105" s="24"/>
      <c r="S105" s="24"/>
      <c r="T105" s="24"/>
      <c r="AA105" s="24"/>
      <c r="AH105" s="24"/>
    </row>
    <row r="106" spans="1:45" ht="15" customHeight="1" x14ac:dyDescent="0.25">
      <c r="P106" s="24"/>
      <c r="Q106" s="24"/>
      <c r="R106" s="24"/>
      <c r="S106" s="24"/>
      <c r="T106" s="24"/>
      <c r="AA106" s="24"/>
      <c r="AH106" s="24"/>
    </row>
    <row r="107" spans="1:45" ht="15" customHeight="1" x14ac:dyDescent="0.25">
      <c r="P107" s="24"/>
      <c r="Q107" s="24"/>
      <c r="R107" s="24"/>
      <c r="S107" s="24"/>
      <c r="T107" s="24"/>
      <c r="AA107" s="24"/>
      <c r="AH107" s="24"/>
    </row>
    <row r="108" spans="1:45" ht="15" customHeight="1" x14ac:dyDescent="0.25">
      <c r="P108" s="24"/>
      <c r="Q108" s="24"/>
      <c r="R108" s="24"/>
      <c r="S108" s="24"/>
      <c r="T108" s="24"/>
      <c r="AA108" s="24"/>
      <c r="AH108" s="24"/>
    </row>
    <row r="109" spans="1:45" ht="15" customHeight="1" x14ac:dyDescent="0.25">
      <c r="P109" s="24"/>
      <c r="Q109" s="24"/>
      <c r="R109" s="24"/>
      <c r="S109" s="24"/>
      <c r="T109" s="24"/>
      <c r="AA109" s="24"/>
      <c r="AH109" s="24"/>
    </row>
    <row r="110" spans="1:45" ht="15" customHeight="1" x14ac:dyDescent="0.25">
      <c r="P110" s="24"/>
      <c r="Q110" s="24"/>
      <c r="R110" s="24"/>
      <c r="S110" s="24"/>
      <c r="T110" s="24"/>
      <c r="AA110" s="24"/>
      <c r="AH110" s="24"/>
    </row>
    <row r="111" spans="1:45" ht="15" customHeight="1" x14ac:dyDescent="0.25">
      <c r="P111" s="24"/>
      <c r="Q111" s="24"/>
      <c r="R111" s="24"/>
      <c r="S111" s="24"/>
      <c r="T111" s="24"/>
      <c r="AA111" s="24"/>
      <c r="AH111" s="24"/>
    </row>
    <row r="112" spans="1:45" ht="15" customHeight="1" x14ac:dyDescent="0.25">
      <c r="P112" s="24"/>
      <c r="Q112" s="24"/>
      <c r="R112" s="24"/>
      <c r="S112" s="24"/>
      <c r="T112" s="24"/>
      <c r="AA112" s="24"/>
      <c r="AH112" s="24"/>
    </row>
    <row r="113" spans="2:41" ht="15" customHeight="1" x14ac:dyDescent="0.25">
      <c r="P113" s="24"/>
      <c r="Q113" s="24"/>
      <c r="R113" s="24"/>
      <c r="S113" s="24"/>
      <c r="T113" s="24"/>
      <c r="AA113" s="24"/>
      <c r="AH113" s="24"/>
    </row>
    <row r="114" spans="2:41" ht="15" customHeight="1" x14ac:dyDescent="0.25">
      <c r="P114" s="24"/>
      <c r="Q114" s="24"/>
      <c r="R114" s="24"/>
      <c r="S114" s="24"/>
      <c r="T114" s="24"/>
      <c r="AA114" s="24"/>
      <c r="AH114" s="24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2:41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2:41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2:41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2:41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</row>
    <row r="167" spans="2:41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</row>
    <row r="168" spans="2:41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</row>
    <row r="169" spans="2:41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</row>
    <row r="170" spans="2:41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</row>
    <row r="171" spans="2:41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</row>
    <row r="172" spans="2:41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</row>
    <row r="173" spans="2:41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</row>
    <row r="174" spans="2:41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</row>
    <row r="175" spans="2:41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</row>
    <row r="176" spans="2:41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</row>
    <row r="177" spans="2:41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</row>
    <row r="178" spans="2:41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</row>
    <row r="179" spans="2:41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</row>
    <row r="180" spans="2:41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</row>
    <row r="181" spans="2:41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</row>
    <row r="182" spans="2:41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</row>
    <row r="183" spans="2:41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</row>
    <row r="184" spans="2:41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</row>
    <row r="185" spans="2:41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</row>
    <row r="186" spans="2:41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</row>
    <row r="187" spans="2:41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</row>
    <row r="188" spans="2:41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</row>
    <row r="189" spans="2:41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</row>
    <row r="190" spans="2:41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</row>
    <row r="191" spans="2:41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</row>
    <row r="192" spans="2:41" ht="15" customHeight="1" x14ac:dyDescent="0.25"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</row>
    <row r="193" spans="2:41" ht="15" customHeight="1" x14ac:dyDescent="0.25"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</row>
    <row r="194" spans="2:41" ht="15" customHeight="1" x14ac:dyDescent="0.25"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</row>
    <row r="195" spans="2:41" ht="15" customHeight="1" x14ac:dyDescent="0.25"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</row>
    <row r="196" spans="2:41" ht="15" customHeight="1" x14ac:dyDescent="0.25"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</row>
    <row r="197" spans="2:41" ht="15" customHeight="1" x14ac:dyDescent="0.25"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</row>
    <row r="198" spans="2:41" ht="15" customHeight="1" x14ac:dyDescent="0.25"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</row>
    <row r="199" spans="2:41" ht="15" customHeight="1" x14ac:dyDescent="0.25"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</row>
    <row r="200" spans="2:41" ht="15" customHeight="1" x14ac:dyDescent="0.25"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</row>
    <row r="201" spans="2:41" ht="15" customHeight="1" x14ac:dyDescent="0.25"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</row>
    <row r="202" spans="2:41" ht="15" customHeight="1" x14ac:dyDescent="0.25"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</row>
    <row r="203" spans="2:41" ht="15" customHeight="1" x14ac:dyDescent="0.25"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</row>
    <row r="204" spans="2:41" ht="15" customHeight="1" x14ac:dyDescent="0.25"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</row>
    <row r="205" spans="2:41" ht="15" customHeight="1" x14ac:dyDescent="0.25"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</row>
    <row r="206" spans="2:41" ht="15" customHeight="1" x14ac:dyDescent="0.25"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</row>
    <row r="207" spans="2:41" ht="15" customHeight="1" x14ac:dyDescent="0.25"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</row>
    <row r="208" spans="2:41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</row>
    <row r="209" spans="2:41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</row>
    <row r="210" spans="2:41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</row>
    <row r="211" spans="2:41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</row>
    <row r="212" spans="2:41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</row>
    <row r="213" spans="2:41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</row>
    <row r="214" spans="2:41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</row>
    <row r="215" spans="2:41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</row>
    <row r="216" spans="2:41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</row>
    <row r="217" spans="2:41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</row>
    <row r="218" spans="2:41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</row>
    <row r="219" spans="2:41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</row>
    <row r="220" spans="2:41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33</v>
      </c>
      <c r="C1" s="3"/>
      <c r="D1" s="4"/>
      <c r="E1" s="5" t="s">
        <v>58</v>
      </c>
      <c r="F1" s="123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3"/>
      <c r="AB1" s="123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8" t="s">
        <v>99</v>
      </c>
      <c r="C2" s="79"/>
      <c r="D2" s="80"/>
      <c r="E2" s="13" t="s">
        <v>12</v>
      </c>
      <c r="F2" s="14"/>
      <c r="G2" s="14"/>
      <c r="H2" s="14"/>
      <c r="I2" s="20"/>
      <c r="J2" s="15"/>
      <c r="K2" s="83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24" t="s">
        <v>102</v>
      </c>
      <c r="Y2" s="34"/>
      <c r="Z2" s="125"/>
      <c r="AA2" s="13" t="s">
        <v>12</v>
      </c>
      <c r="AB2" s="14"/>
      <c r="AC2" s="14"/>
      <c r="AD2" s="14"/>
      <c r="AE2" s="20"/>
      <c r="AF2" s="15"/>
      <c r="AG2" s="83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26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6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6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6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/>
      <c r="C4" s="32"/>
      <c r="D4" s="35"/>
      <c r="E4" s="30"/>
      <c r="F4" s="30"/>
      <c r="G4" s="30"/>
      <c r="H4" s="31"/>
      <c r="I4" s="30"/>
      <c r="J4" s="127"/>
      <c r="K4" s="37"/>
      <c r="L4" s="104"/>
      <c r="M4" s="18"/>
      <c r="N4" s="18"/>
      <c r="O4" s="18"/>
      <c r="P4" s="24"/>
      <c r="Q4" s="30"/>
      <c r="R4" s="30"/>
      <c r="S4" s="31"/>
      <c r="T4" s="30"/>
      <c r="U4" s="30"/>
      <c r="V4" s="128"/>
      <c r="W4" s="37"/>
      <c r="X4" s="30">
        <v>1964</v>
      </c>
      <c r="Y4" s="32" t="s">
        <v>48</v>
      </c>
      <c r="Z4" s="35" t="s">
        <v>35</v>
      </c>
      <c r="AA4" s="30"/>
      <c r="AB4" s="30"/>
      <c r="AC4" s="30"/>
      <c r="AD4" s="31"/>
      <c r="AE4" s="30"/>
      <c r="AF4" s="127"/>
      <c r="AG4" s="37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29"/>
      <c r="AS4" s="130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/>
      <c r="C5" s="32"/>
      <c r="D5" s="35"/>
      <c r="E5" s="30"/>
      <c r="F5" s="30"/>
      <c r="G5" s="30"/>
      <c r="H5" s="31"/>
      <c r="I5" s="30"/>
      <c r="J5" s="127"/>
      <c r="K5" s="37"/>
      <c r="L5" s="104"/>
      <c r="M5" s="18"/>
      <c r="N5" s="18"/>
      <c r="O5" s="18"/>
      <c r="P5" s="24"/>
      <c r="Q5" s="30"/>
      <c r="R5" s="30"/>
      <c r="S5" s="31"/>
      <c r="T5" s="30"/>
      <c r="U5" s="30"/>
      <c r="V5" s="128"/>
      <c r="W5" s="37"/>
      <c r="X5" s="30">
        <v>1965</v>
      </c>
      <c r="Y5" s="32" t="s">
        <v>48</v>
      </c>
      <c r="Z5" s="35" t="s">
        <v>35</v>
      </c>
      <c r="AA5" s="30"/>
      <c r="AB5" s="30"/>
      <c r="AC5" s="30"/>
      <c r="AD5" s="31"/>
      <c r="AE5" s="30"/>
      <c r="AF5" s="127"/>
      <c r="AG5" s="37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29"/>
      <c r="AS5" s="130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/>
      <c r="C6" s="32"/>
      <c r="D6" s="35"/>
      <c r="E6" s="30"/>
      <c r="F6" s="30"/>
      <c r="G6" s="30"/>
      <c r="H6" s="31"/>
      <c r="I6" s="30"/>
      <c r="J6" s="127"/>
      <c r="K6" s="37"/>
      <c r="L6" s="104"/>
      <c r="M6" s="18"/>
      <c r="N6" s="18"/>
      <c r="O6" s="18"/>
      <c r="P6" s="24"/>
      <c r="Q6" s="30"/>
      <c r="R6" s="30"/>
      <c r="S6" s="31"/>
      <c r="T6" s="30"/>
      <c r="U6" s="30"/>
      <c r="V6" s="128"/>
      <c r="W6" s="37"/>
      <c r="X6" s="30">
        <v>1966</v>
      </c>
      <c r="Y6" s="32" t="s">
        <v>39</v>
      </c>
      <c r="Z6" s="35" t="s">
        <v>35</v>
      </c>
      <c r="AA6" s="30"/>
      <c r="AB6" s="30"/>
      <c r="AC6" s="30"/>
      <c r="AD6" s="31"/>
      <c r="AE6" s="30"/>
      <c r="AF6" s="127"/>
      <c r="AG6" s="37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29"/>
      <c r="AS6" s="130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/>
      <c r="C7" s="32"/>
      <c r="D7" s="35"/>
      <c r="E7" s="30"/>
      <c r="F7" s="30"/>
      <c r="G7" s="30"/>
      <c r="H7" s="31"/>
      <c r="I7" s="30"/>
      <c r="J7" s="127"/>
      <c r="K7" s="37"/>
      <c r="L7" s="104"/>
      <c r="M7" s="18"/>
      <c r="N7" s="18"/>
      <c r="O7" s="18"/>
      <c r="P7" s="24"/>
      <c r="Q7" s="30"/>
      <c r="R7" s="30"/>
      <c r="S7" s="31"/>
      <c r="T7" s="30"/>
      <c r="U7" s="30"/>
      <c r="V7" s="128"/>
      <c r="W7" s="37"/>
      <c r="X7" s="30">
        <v>1967</v>
      </c>
      <c r="Y7" s="32" t="s">
        <v>50</v>
      </c>
      <c r="Z7" s="35" t="s">
        <v>35</v>
      </c>
      <c r="AA7" s="30"/>
      <c r="AB7" s="30"/>
      <c r="AC7" s="30"/>
      <c r="AD7" s="31"/>
      <c r="AE7" s="30"/>
      <c r="AF7" s="127"/>
      <c r="AG7" s="37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29"/>
      <c r="AS7" s="130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/>
      <c r="C8" s="32"/>
      <c r="D8" s="35"/>
      <c r="E8" s="30"/>
      <c r="F8" s="30"/>
      <c r="G8" s="30"/>
      <c r="H8" s="31"/>
      <c r="I8" s="30"/>
      <c r="J8" s="127"/>
      <c r="K8" s="37"/>
      <c r="L8" s="104"/>
      <c r="M8" s="18"/>
      <c r="N8" s="18"/>
      <c r="O8" s="18"/>
      <c r="P8" s="24"/>
      <c r="Q8" s="30"/>
      <c r="R8" s="30"/>
      <c r="S8" s="31"/>
      <c r="T8" s="30"/>
      <c r="U8" s="30"/>
      <c r="V8" s="128"/>
      <c r="W8" s="37"/>
      <c r="X8" s="30"/>
      <c r="Y8" s="32"/>
      <c r="Z8" s="35"/>
      <c r="AA8" s="30"/>
      <c r="AB8" s="30"/>
      <c r="AC8" s="30"/>
      <c r="AD8" s="31"/>
      <c r="AE8" s="30"/>
      <c r="AF8" s="127"/>
      <c r="AG8" s="37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29"/>
      <c r="AS8" s="130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>
        <v>1981</v>
      </c>
      <c r="C9" s="30" t="s">
        <v>38</v>
      </c>
      <c r="D9" s="35" t="s">
        <v>111</v>
      </c>
      <c r="E9" s="30">
        <v>8</v>
      </c>
      <c r="F9" s="30">
        <v>0</v>
      </c>
      <c r="G9" s="30">
        <v>6</v>
      </c>
      <c r="H9" s="30">
        <v>1</v>
      </c>
      <c r="I9" s="30">
        <v>33</v>
      </c>
      <c r="J9" s="127">
        <v>0.53200000000000003</v>
      </c>
      <c r="K9" s="81"/>
      <c r="L9" s="18"/>
      <c r="M9" s="18"/>
      <c r="N9" s="18"/>
      <c r="O9" s="18"/>
      <c r="P9" s="24"/>
      <c r="Q9" s="30"/>
      <c r="R9" s="30"/>
      <c r="S9" s="31"/>
      <c r="T9" s="30"/>
      <c r="U9" s="30"/>
      <c r="V9" s="128"/>
      <c r="W9" s="37"/>
      <c r="X9" s="30"/>
      <c r="Y9" s="32"/>
      <c r="Z9" s="35"/>
      <c r="AA9" s="30"/>
      <c r="AB9" s="30"/>
      <c r="AC9" s="30"/>
      <c r="AD9" s="31"/>
      <c r="AE9" s="30"/>
      <c r="AF9" s="127"/>
      <c r="AG9" s="37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29"/>
      <c r="AS9" s="130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/>
      <c r="C10" s="32"/>
      <c r="D10" s="35"/>
      <c r="E10" s="30"/>
      <c r="F10" s="30"/>
      <c r="G10" s="30"/>
      <c r="H10" s="31"/>
      <c r="I10" s="30"/>
      <c r="J10" s="127"/>
      <c r="K10" s="37"/>
      <c r="L10" s="104"/>
      <c r="M10" s="18"/>
      <c r="N10" s="18"/>
      <c r="O10" s="18"/>
      <c r="P10" s="24"/>
      <c r="Q10" s="30"/>
      <c r="R10" s="30"/>
      <c r="S10" s="31"/>
      <c r="T10" s="30"/>
      <c r="U10" s="30"/>
      <c r="V10" s="128"/>
      <c r="W10" s="37"/>
      <c r="X10" s="30"/>
      <c r="Y10" s="32"/>
      <c r="Z10" s="35"/>
      <c r="AA10" s="30"/>
      <c r="AB10" s="30"/>
      <c r="AC10" s="30"/>
      <c r="AD10" s="31"/>
      <c r="AE10" s="30"/>
      <c r="AF10" s="127"/>
      <c r="AG10" s="37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29"/>
      <c r="AS10" s="130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0"/>
      <c r="C11" s="32"/>
      <c r="D11" s="35"/>
      <c r="E11" s="30"/>
      <c r="F11" s="30"/>
      <c r="G11" s="30"/>
      <c r="H11" s="31"/>
      <c r="I11" s="30"/>
      <c r="J11" s="127"/>
      <c r="K11" s="37"/>
      <c r="L11" s="104"/>
      <c r="M11" s="18"/>
      <c r="N11" s="18"/>
      <c r="O11" s="18"/>
      <c r="P11" s="24"/>
      <c r="Q11" s="30"/>
      <c r="R11" s="30"/>
      <c r="S11" s="31"/>
      <c r="T11" s="30"/>
      <c r="U11" s="30"/>
      <c r="V11" s="128"/>
      <c r="W11" s="37"/>
      <c r="X11" s="30">
        <v>1984</v>
      </c>
      <c r="Y11" s="30" t="s">
        <v>37</v>
      </c>
      <c r="Z11" s="2" t="s">
        <v>112</v>
      </c>
      <c r="AA11" s="30">
        <v>17</v>
      </c>
      <c r="AB11" s="30">
        <v>1</v>
      </c>
      <c r="AC11" s="30">
        <v>36</v>
      </c>
      <c r="AD11" s="30">
        <v>17</v>
      </c>
      <c r="AE11" s="30"/>
      <c r="AF11" s="61"/>
      <c r="AG11" s="24"/>
      <c r="AH11" s="30" t="s">
        <v>50</v>
      </c>
      <c r="AI11" s="18"/>
      <c r="AJ11" s="30" t="s">
        <v>50</v>
      </c>
      <c r="AK11" s="15"/>
      <c r="AL11" s="24"/>
      <c r="AM11" s="30"/>
      <c r="AN11" s="30"/>
      <c r="AO11" s="30"/>
      <c r="AP11" s="30"/>
      <c r="AQ11" s="30"/>
      <c r="AR11" s="129"/>
      <c r="AS11" s="130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0"/>
      <c r="C12" s="32"/>
      <c r="D12" s="35"/>
      <c r="E12" s="30"/>
      <c r="F12" s="30"/>
      <c r="G12" s="30"/>
      <c r="H12" s="31"/>
      <c r="I12" s="30"/>
      <c r="J12" s="127"/>
      <c r="K12" s="37"/>
      <c r="L12" s="104"/>
      <c r="M12" s="18"/>
      <c r="N12" s="18"/>
      <c r="O12" s="18"/>
      <c r="P12" s="24"/>
      <c r="Q12" s="30"/>
      <c r="R12" s="30"/>
      <c r="S12" s="31"/>
      <c r="T12" s="30"/>
      <c r="U12" s="30"/>
      <c r="V12" s="128"/>
      <c r="W12" s="37"/>
      <c r="X12" s="30">
        <v>1985</v>
      </c>
      <c r="Y12" s="30" t="s">
        <v>113</v>
      </c>
      <c r="Z12" s="2" t="s">
        <v>112</v>
      </c>
      <c r="AA12" s="30">
        <v>16</v>
      </c>
      <c r="AB12" s="30">
        <v>1</v>
      </c>
      <c r="AC12" s="30">
        <v>11</v>
      </c>
      <c r="AD12" s="30">
        <v>16</v>
      </c>
      <c r="AE12" s="30"/>
      <c r="AF12" s="61"/>
      <c r="AG12" s="19"/>
      <c r="AH12" s="18"/>
      <c r="AI12" s="18"/>
      <c r="AJ12" s="18"/>
      <c r="AK12" s="15"/>
      <c r="AL12" s="24"/>
      <c r="AM12" s="30"/>
      <c r="AN12" s="30"/>
      <c r="AO12" s="30"/>
      <c r="AP12" s="30"/>
      <c r="AQ12" s="30"/>
      <c r="AR12" s="129"/>
      <c r="AS12" s="130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0"/>
      <c r="C13" s="32"/>
      <c r="D13" s="35"/>
      <c r="E13" s="30"/>
      <c r="F13" s="30"/>
      <c r="G13" s="30"/>
      <c r="H13" s="31"/>
      <c r="I13" s="30"/>
      <c r="J13" s="127"/>
      <c r="K13" s="37"/>
      <c r="L13" s="104"/>
      <c r="M13" s="18"/>
      <c r="N13" s="18"/>
      <c r="O13" s="18"/>
      <c r="P13" s="24"/>
      <c r="Q13" s="30"/>
      <c r="R13" s="30"/>
      <c r="S13" s="31"/>
      <c r="T13" s="30"/>
      <c r="U13" s="30"/>
      <c r="V13" s="128"/>
      <c r="W13" s="37"/>
      <c r="X13" s="30">
        <v>1986</v>
      </c>
      <c r="Y13" s="30" t="s">
        <v>52</v>
      </c>
      <c r="Z13" s="2" t="s">
        <v>112</v>
      </c>
      <c r="AA13" s="30">
        <v>1</v>
      </c>
      <c r="AB13" s="30">
        <v>0</v>
      </c>
      <c r="AC13" s="30">
        <v>0</v>
      </c>
      <c r="AD13" s="30">
        <v>0</v>
      </c>
      <c r="AE13" s="30"/>
      <c r="AF13" s="61"/>
      <c r="AG13" s="81"/>
      <c r="AH13" s="18"/>
      <c r="AI13" s="18"/>
      <c r="AJ13" s="18"/>
      <c r="AK13" s="15"/>
      <c r="AL13" s="24"/>
      <c r="AM13" s="30"/>
      <c r="AN13" s="30"/>
      <c r="AO13" s="30"/>
      <c r="AP13" s="30"/>
      <c r="AQ13" s="30"/>
      <c r="AR13" s="129"/>
      <c r="AS13" s="130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ht="14.25" x14ac:dyDescent="0.2">
      <c r="A14" s="49"/>
      <c r="B14" s="89" t="s">
        <v>104</v>
      </c>
      <c r="C14" s="93"/>
      <c r="D14" s="92"/>
      <c r="E14" s="91">
        <f>SUM(E4:E13)</f>
        <v>8</v>
      </c>
      <c r="F14" s="91">
        <f>SUM(F4:F13)</f>
        <v>0</v>
      </c>
      <c r="G14" s="91">
        <f>SUM(G4:G13)</f>
        <v>6</v>
      </c>
      <c r="H14" s="91">
        <f>SUM(H4:H13)</f>
        <v>1</v>
      </c>
      <c r="I14" s="91">
        <f>SUM(I4:I13)</f>
        <v>33</v>
      </c>
      <c r="J14" s="131">
        <v>0.53200000000000003</v>
      </c>
      <c r="K14" s="83">
        <f>SUM(K4:K13)</f>
        <v>0</v>
      </c>
      <c r="L14" s="22"/>
      <c r="M14" s="20"/>
      <c r="N14" s="132"/>
      <c r="O14" s="133"/>
      <c r="P14" s="24"/>
      <c r="Q14" s="91">
        <f>SUM(Q4:Q13)</f>
        <v>0</v>
      </c>
      <c r="R14" s="91">
        <f>SUM(R4:R13)</f>
        <v>0</v>
      </c>
      <c r="S14" s="91">
        <f>SUM(S4:S13)</f>
        <v>0</v>
      </c>
      <c r="T14" s="91">
        <f>SUM(T4:T13)</f>
        <v>0</v>
      </c>
      <c r="U14" s="91">
        <f>SUM(U4:U13)</f>
        <v>0</v>
      </c>
      <c r="V14" s="82">
        <v>0</v>
      </c>
      <c r="W14" s="83">
        <f>SUM(W4:W13)</f>
        <v>0</v>
      </c>
      <c r="X14" s="16" t="s">
        <v>104</v>
      </c>
      <c r="Y14" s="17"/>
      <c r="Z14" s="15"/>
      <c r="AA14" s="91">
        <f>SUM(AA4:AA13)</f>
        <v>34</v>
      </c>
      <c r="AB14" s="91">
        <f>SUM(AB4:AB13)</f>
        <v>2</v>
      </c>
      <c r="AC14" s="91">
        <f>SUM(AC4:AC13)</f>
        <v>47</v>
      </c>
      <c r="AD14" s="91">
        <f>SUM(AD4:AD13)</f>
        <v>33</v>
      </c>
      <c r="AE14" s="91">
        <f>SUM(AE4:AE13)</f>
        <v>0</v>
      </c>
      <c r="AF14" s="131">
        <v>0</v>
      </c>
      <c r="AG14" s="83">
        <f>SUM(AG4:AG13)</f>
        <v>0</v>
      </c>
      <c r="AH14" s="22"/>
      <c r="AI14" s="20"/>
      <c r="AJ14" s="132"/>
      <c r="AK14" s="133"/>
      <c r="AL14" s="24"/>
      <c r="AM14" s="91">
        <f>SUM(AM4:AM13)</f>
        <v>0</v>
      </c>
      <c r="AN14" s="91">
        <f>SUM(AN4:AN13)</f>
        <v>0</v>
      </c>
      <c r="AO14" s="91">
        <f>SUM(AO4:AO13)</f>
        <v>0</v>
      </c>
      <c r="AP14" s="91">
        <f>SUM(AP4:AP13)</f>
        <v>0</v>
      </c>
      <c r="AQ14" s="91">
        <f>SUM(AQ4:AQ13)</f>
        <v>0</v>
      </c>
      <c r="AR14" s="131">
        <v>0</v>
      </c>
      <c r="AS14" s="126">
        <f>SUM(AS4:AS13)</f>
        <v>0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50"/>
      <c r="K15" s="37"/>
      <c r="L15" s="24"/>
      <c r="M15" s="24"/>
      <c r="N15" s="24"/>
      <c r="O15" s="24"/>
      <c r="P15" s="49"/>
      <c r="Q15" s="49"/>
      <c r="R15" s="52"/>
      <c r="S15" s="49"/>
      <c r="T15" s="49"/>
      <c r="U15" s="24"/>
      <c r="V15" s="24"/>
      <c r="W15" s="37"/>
      <c r="X15" s="49"/>
      <c r="Y15" s="49"/>
      <c r="Z15" s="49"/>
      <c r="AA15" s="49"/>
      <c r="AB15" s="49"/>
      <c r="AC15" s="49"/>
      <c r="AD15" s="49"/>
      <c r="AE15" s="49"/>
      <c r="AF15" s="50"/>
      <c r="AG15" s="37"/>
      <c r="AH15" s="24"/>
      <c r="AI15" s="24"/>
      <c r="AJ15" s="24"/>
      <c r="AK15" s="24"/>
      <c r="AL15" s="49"/>
      <c r="AM15" s="49"/>
      <c r="AN15" s="52"/>
      <c r="AO15" s="49"/>
      <c r="AP15" s="49"/>
      <c r="AQ15" s="24"/>
      <c r="AR15" s="24"/>
      <c r="AS15" s="37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134" t="s">
        <v>105</v>
      </c>
      <c r="C16" s="135"/>
      <c r="D16" s="136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106</v>
      </c>
      <c r="O16" s="18" t="s">
        <v>107</v>
      </c>
      <c r="Q16" s="52"/>
      <c r="R16" s="52" t="s">
        <v>55</v>
      </c>
      <c r="S16" s="52"/>
      <c r="T16" s="120" t="s">
        <v>57</v>
      </c>
      <c r="U16" s="24"/>
      <c r="V16" s="37"/>
      <c r="W16" s="37"/>
      <c r="X16" s="137"/>
      <c r="Y16" s="137"/>
      <c r="Z16" s="137"/>
      <c r="AA16" s="137"/>
      <c r="AB16" s="137"/>
      <c r="AC16" s="52"/>
      <c r="AD16" s="52"/>
      <c r="AE16" s="52"/>
      <c r="AF16" s="49"/>
      <c r="AG16" s="49"/>
      <c r="AH16" s="49"/>
      <c r="AI16" s="49"/>
      <c r="AJ16" s="49"/>
      <c r="AK16" s="49"/>
      <c r="AM16" s="37"/>
      <c r="AN16" s="137"/>
      <c r="AO16" s="137"/>
      <c r="AP16" s="137"/>
      <c r="AQ16" s="137"/>
      <c r="AR16" s="137"/>
      <c r="AS16" s="137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54" t="s">
        <v>108</v>
      </c>
      <c r="C17" s="12"/>
      <c r="D17" s="56"/>
      <c r="E17" s="138">
        <v>231</v>
      </c>
      <c r="F17" s="138">
        <v>5</v>
      </c>
      <c r="G17" s="138">
        <v>76</v>
      </c>
      <c r="H17" s="138">
        <v>226</v>
      </c>
      <c r="I17" s="138">
        <v>243</v>
      </c>
      <c r="J17" s="139">
        <v>0.64500000000000002</v>
      </c>
      <c r="K17" s="49">
        <f>PRODUCT(I17/J17)</f>
        <v>376.74418604651163</v>
      </c>
      <c r="L17" s="140">
        <f>PRODUCT((F17+G17)/E17)</f>
        <v>0.35064935064935066</v>
      </c>
      <c r="M17" s="140">
        <f>PRODUCT(H17/E17)</f>
        <v>0.97835497835497831</v>
      </c>
      <c r="N17" s="140">
        <f>PRODUCT((F17+G17+H17)/E17)</f>
        <v>1.329004329004329</v>
      </c>
      <c r="O17" s="140">
        <v>4.96</v>
      </c>
      <c r="Q17" s="52"/>
      <c r="R17" s="52"/>
      <c r="S17" s="52"/>
      <c r="T17" s="121" t="s">
        <v>56</v>
      </c>
      <c r="U17" s="49"/>
      <c r="V17" s="49"/>
      <c r="W17" s="49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49"/>
      <c r="AM17" s="49"/>
      <c r="AN17" s="52"/>
      <c r="AO17" s="52"/>
      <c r="AP17" s="52"/>
      <c r="AQ17" s="52"/>
      <c r="AR17" s="52"/>
      <c r="AS17" s="52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141" t="s">
        <v>99</v>
      </c>
      <c r="C18" s="142"/>
      <c r="D18" s="143"/>
      <c r="E18" s="138">
        <f>PRODUCT(E14+Q14)</f>
        <v>8</v>
      </c>
      <c r="F18" s="138">
        <f>PRODUCT(F14+R14)</f>
        <v>0</v>
      </c>
      <c r="G18" s="138">
        <f>PRODUCT(G14+S14)</f>
        <v>6</v>
      </c>
      <c r="H18" s="138">
        <f>PRODUCT(H14+T14)</f>
        <v>1</v>
      </c>
      <c r="I18" s="138">
        <f>PRODUCT(I14+U14)</f>
        <v>33</v>
      </c>
      <c r="J18" s="139">
        <v>0</v>
      </c>
      <c r="K18" s="49">
        <f>PRODUCT(K14+W14)</f>
        <v>0</v>
      </c>
      <c r="L18" s="140">
        <f>PRODUCT((F18+G18)/E18)</f>
        <v>0.75</v>
      </c>
      <c r="M18" s="140">
        <f>PRODUCT(H18/E18)</f>
        <v>0.125</v>
      </c>
      <c r="N18" s="140">
        <f>PRODUCT((F18+G18+H18)/E18)</f>
        <v>0.875</v>
      </c>
      <c r="O18" s="140">
        <f>PRODUCT(I18/E18)</f>
        <v>4.125</v>
      </c>
      <c r="Q18" s="52"/>
      <c r="R18" s="52"/>
      <c r="S18" s="52"/>
      <c r="T18" s="120" t="s">
        <v>109</v>
      </c>
      <c r="U18" s="49"/>
      <c r="V18" s="49"/>
      <c r="W18" s="49"/>
      <c r="X18" s="49"/>
      <c r="Y18" s="49"/>
      <c r="Z18" s="49"/>
      <c r="AA18" s="49"/>
      <c r="AB18" s="49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33" t="s">
        <v>102</v>
      </c>
      <c r="C19" s="28"/>
      <c r="D19" s="29"/>
      <c r="E19" s="138">
        <f>PRODUCT(AA14+AM14)</f>
        <v>34</v>
      </c>
      <c r="F19" s="138">
        <f>PRODUCT(AB14+AN14)</f>
        <v>2</v>
      </c>
      <c r="G19" s="138">
        <f>PRODUCT(AC14+AO14)</f>
        <v>47</v>
      </c>
      <c r="H19" s="138">
        <f>PRODUCT(AD14+AP14)</f>
        <v>33</v>
      </c>
      <c r="I19" s="138">
        <f>PRODUCT(AE14+AQ14)</f>
        <v>0</v>
      </c>
      <c r="J19" s="139">
        <v>0</v>
      </c>
      <c r="K19" s="24">
        <f>PRODUCT(AG14+AS14)</f>
        <v>0</v>
      </c>
      <c r="L19" s="140">
        <f>PRODUCT((F19+G19)/E19)</f>
        <v>1.4411764705882353</v>
      </c>
      <c r="M19" s="140">
        <f>PRODUCT(H19/E19)</f>
        <v>0.97058823529411764</v>
      </c>
      <c r="N19" s="140">
        <f>PRODUCT((F19+G19+H19)/E19)</f>
        <v>2.4117647058823528</v>
      </c>
      <c r="O19" s="140">
        <f>PRODUCT(I19/E19)</f>
        <v>0</v>
      </c>
      <c r="Q19" s="52"/>
      <c r="R19" s="52"/>
      <c r="S19" s="49"/>
      <c r="T19" s="72" t="s">
        <v>110</v>
      </c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52"/>
      <c r="AJ19" s="52"/>
      <c r="AK19" s="49"/>
      <c r="AL19" s="24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144" t="s">
        <v>104</v>
      </c>
      <c r="C20" s="113"/>
      <c r="D20" s="145"/>
      <c r="E20" s="138">
        <f>SUM(E17:E19)</f>
        <v>273</v>
      </c>
      <c r="F20" s="138">
        <f t="shared" ref="F20:I20" si="0">SUM(F17:F19)</f>
        <v>7</v>
      </c>
      <c r="G20" s="138">
        <f t="shared" si="0"/>
        <v>129</v>
      </c>
      <c r="H20" s="138">
        <f t="shared" si="0"/>
        <v>260</v>
      </c>
      <c r="I20" s="138">
        <f t="shared" si="0"/>
        <v>276</v>
      </c>
      <c r="J20" s="139">
        <v>0</v>
      </c>
      <c r="K20" s="49">
        <f>SUM(K17:K19)</f>
        <v>376.74418604651163</v>
      </c>
      <c r="L20" s="140">
        <f>PRODUCT((F20+G20)/E20)</f>
        <v>0.49816849816849818</v>
      </c>
      <c r="M20" s="140">
        <f>PRODUCT(H20/E20)</f>
        <v>0.95238095238095233</v>
      </c>
      <c r="N20" s="140">
        <f>PRODUCT((F20+G20+H20)/E20)</f>
        <v>1.4505494505494505</v>
      </c>
      <c r="O20" s="140">
        <f>PRODUCT(I20/57)</f>
        <v>4.8421052631578947</v>
      </c>
      <c r="Q20" s="24"/>
      <c r="R20" s="24"/>
      <c r="S20" s="24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24"/>
      <c r="F21" s="24"/>
      <c r="G21" s="24"/>
      <c r="H21" s="24"/>
      <c r="I21" s="24"/>
      <c r="J21" s="49"/>
      <c r="K21" s="49"/>
      <c r="L21" s="24"/>
      <c r="M21" s="24"/>
      <c r="N21" s="24"/>
      <c r="O21" s="24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52"/>
      <c r="AJ93" s="52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52"/>
      <c r="AJ94" s="52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52"/>
      <c r="AJ95" s="52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52"/>
      <c r="AJ96" s="52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52"/>
      <c r="AJ97" s="52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52"/>
      <c r="AJ98" s="52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52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52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52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52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52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52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52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52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52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52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52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52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52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52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52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52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52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52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52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52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52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52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52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52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52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52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52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52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52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52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52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52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52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52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52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52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52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52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52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52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52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52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52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52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52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52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52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52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52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52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52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52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52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52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52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52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52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52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52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52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52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52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52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52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52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52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52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52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52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52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52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52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52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52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52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52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52"/>
      <c r="AJ175" s="52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52"/>
      <c r="AJ176" s="52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52"/>
      <c r="AJ177" s="52"/>
      <c r="AK177" s="49"/>
      <c r="AL177" s="24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52"/>
      <c r="AJ178" s="52"/>
      <c r="AK178" s="49"/>
      <c r="AL178" s="24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52"/>
      <c r="AJ179" s="52"/>
      <c r="AK179" s="49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52"/>
      <c r="AJ180" s="52"/>
      <c r="AK180" s="49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52"/>
      <c r="AJ181" s="52"/>
      <c r="AK181" s="49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52"/>
      <c r="AJ182" s="52"/>
      <c r="AK182" s="49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52"/>
      <c r="AJ183" s="52"/>
      <c r="AK183" s="49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52"/>
      <c r="AJ184" s="52"/>
      <c r="AK184" s="49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52"/>
      <c r="AJ185" s="52"/>
      <c r="AK185" s="24"/>
      <c r="AL185" s="24"/>
    </row>
    <row r="186" spans="1:57" x14ac:dyDescent="0.25">
      <c r="R186" s="37"/>
      <c r="S186" s="37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52"/>
      <c r="AJ186" s="52"/>
    </row>
    <row r="187" spans="1:57" x14ac:dyDescent="0.25">
      <c r="R187" s="37"/>
      <c r="S187" s="37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52"/>
      <c r="AJ187" s="52"/>
    </row>
    <row r="188" spans="1:57" x14ac:dyDescent="0.25">
      <c r="R188" s="37"/>
      <c r="S188" s="37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52"/>
      <c r="AJ188" s="52"/>
    </row>
    <row r="189" spans="1:57" x14ac:dyDescent="0.25">
      <c r="L189"/>
      <c r="M189"/>
      <c r="N189"/>
      <c r="O189"/>
      <c r="P189"/>
      <c r="R189" s="37"/>
      <c r="S189" s="37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52"/>
      <c r="AJ189" s="52"/>
      <c r="AK189"/>
      <c r="AL189"/>
    </row>
    <row r="190" spans="1:57" x14ac:dyDescent="0.25">
      <c r="L190"/>
      <c r="M190"/>
      <c r="N190"/>
      <c r="O190"/>
      <c r="P190"/>
      <c r="R190" s="37"/>
      <c r="S190" s="37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52"/>
      <c r="AJ190" s="52"/>
      <c r="AK190"/>
      <c r="AL190"/>
    </row>
    <row r="191" spans="1:57" x14ac:dyDescent="0.25">
      <c r="L191"/>
      <c r="M191"/>
      <c r="N191"/>
      <c r="O191"/>
      <c r="P191"/>
      <c r="R191" s="37"/>
      <c r="S191" s="37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52"/>
      <c r="AJ191" s="52"/>
      <c r="AK191"/>
      <c r="AL191"/>
    </row>
    <row r="192" spans="1:57" x14ac:dyDescent="0.25">
      <c r="L192"/>
      <c r="M192"/>
      <c r="N192"/>
      <c r="O192"/>
      <c r="P192"/>
      <c r="R192" s="37"/>
      <c r="S192" s="37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ht="14.25" x14ac:dyDescent="0.2">
      <c r="L215"/>
      <c r="M215"/>
      <c r="N215"/>
      <c r="O215"/>
      <c r="P21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ht="14.25" x14ac:dyDescent="0.2">
      <c r="L216"/>
      <c r="M216"/>
      <c r="N216"/>
      <c r="O216"/>
      <c r="P216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ht="14.25" x14ac:dyDescent="0.2">
      <c r="L217"/>
      <c r="M217"/>
      <c r="N217"/>
      <c r="O217"/>
      <c r="P21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4" customWidth="1"/>
    <col min="3" max="3" width="24.140625" style="73" customWidth="1"/>
    <col min="4" max="4" width="10.5703125" style="117" customWidth="1"/>
    <col min="5" max="5" width="8" style="117" customWidth="1"/>
    <col min="6" max="6" width="0.7109375" style="37" customWidth="1"/>
    <col min="7" max="21" width="5.28515625" style="73" customWidth="1"/>
    <col min="22" max="22" width="11.140625" style="73" customWidth="1"/>
    <col min="23" max="23" width="22.140625" style="117" customWidth="1"/>
    <col min="24" max="24" width="9.7109375" style="73" customWidth="1"/>
    <col min="25" max="30" width="9.140625" style="118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19" t="s">
        <v>63</v>
      </c>
      <c r="C1" s="79"/>
      <c r="D1" s="84"/>
      <c r="E1" s="84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4"/>
      <c r="X1" s="45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10" t="s">
        <v>33</v>
      </c>
      <c r="C2" s="5" t="s">
        <v>58</v>
      </c>
      <c r="D2" s="85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31"/>
      <c r="Y2" s="87"/>
      <c r="Z2" s="87"/>
      <c r="AA2" s="87"/>
      <c r="AB2" s="87"/>
      <c r="AC2" s="87"/>
      <c r="AD2" s="87"/>
    </row>
    <row r="3" spans="1:32" s="23" customFormat="1" ht="15" customHeight="1" x14ac:dyDescent="0.2">
      <c r="A3" s="9"/>
      <c r="B3" s="88" t="s">
        <v>64</v>
      </c>
      <c r="C3" s="22" t="s">
        <v>65</v>
      </c>
      <c r="D3" s="89" t="s">
        <v>66</v>
      </c>
      <c r="E3" s="90" t="s">
        <v>1</v>
      </c>
      <c r="F3" s="52"/>
      <c r="G3" s="91" t="s">
        <v>67</v>
      </c>
      <c r="H3" s="92" t="s">
        <v>68</v>
      </c>
      <c r="I3" s="92" t="s">
        <v>30</v>
      </c>
      <c r="J3" s="17" t="s">
        <v>69</v>
      </c>
      <c r="K3" s="93" t="s">
        <v>70</v>
      </c>
      <c r="L3" s="93" t="s">
        <v>71</v>
      </c>
      <c r="M3" s="91" t="s">
        <v>72</v>
      </c>
      <c r="N3" s="91" t="s">
        <v>29</v>
      </c>
      <c r="O3" s="92" t="s">
        <v>73</v>
      </c>
      <c r="P3" s="91" t="s">
        <v>68</v>
      </c>
      <c r="Q3" s="91" t="s">
        <v>16</v>
      </c>
      <c r="R3" s="91">
        <v>1</v>
      </c>
      <c r="S3" s="91">
        <v>2</v>
      </c>
      <c r="T3" s="91">
        <v>3</v>
      </c>
      <c r="U3" s="91" t="s">
        <v>74</v>
      </c>
      <c r="V3" s="17" t="s">
        <v>75</v>
      </c>
      <c r="W3" s="16" t="s">
        <v>76</v>
      </c>
      <c r="X3" s="16" t="s">
        <v>77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94" t="s">
        <v>80</v>
      </c>
      <c r="C4" s="95" t="s">
        <v>81</v>
      </c>
      <c r="D4" s="94" t="s">
        <v>78</v>
      </c>
      <c r="E4" s="96" t="s">
        <v>35</v>
      </c>
      <c r="F4" s="52"/>
      <c r="G4" s="97"/>
      <c r="H4" s="98"/>
      <c r="I4" s="97">
        <v>1</v>
      </c>
      <c r="J4" s="99" t="s">
        <v>82</v>
      </c>
      <c r="K4" s="99"/>
      <c r="L4" s="98"/>
      <c r="M4" s="100">
        <v>1</v>
      </c>
      <c r="N4" s="101"/>
      <c r="O4" s="101"/>
      <c r="P4" s="101"/>
      <c r="Q4" s="100"/>
      <c r="R4" s="100"/>
      <c r="S4" s="100"/>
      <c r="T4" s="100"/>
      <c r="U4" s="100"/>
      <c r="V4" s="102"/>
      <c r="W4" s="96" t="s">
        <v>84</v>
      </c>
      <c r="X4" s="103">
        <v>6317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9"/>
      <c r="B5" s="105" t="s">
        <v>79</v>
      </c>
      <c r="C5" s="106" t="s">
        <v>83</v>
      </c>
      <c r="D5" s="107"/>
      <c r="E5" s="75"/>
      <c r="F5" s="76"/>
      <c r="G5" s="108"/>
      <c r="H5" s="75"/>
      <c r="I5" s="77"/>
      <c r="J5" s="75"/>
      <c r="K5" s="75"/>
      <c r="L5" s="75"/>
      <c r="M5" s="75"/>
      <c r="N5" s="75"/>
      <c r="O5" s="75"/>
      <c r="P5" s="75"/>
      <c r="Q5" s="75"/>
      <c r="R5" s="106"/>
      <c r="S5" s="75"/>
      <c r="T5" s="75"/>
      <c r="U5" s="75"/>
      <c r="V5" s="75"/>
      <c r="W5" s="106"/>
      <c r="X5" s="109"/>
      <c r="Y5" s="87"/>
      <c r="Z5" s="87"/>
      <c r="AA5" s="87"/>
      <c r="AB5" s="87"/>
      <c r="AC5" s="87"/>
      <c r="AD5" s="87"/>
    </row>
    <row r="6" spans="1:32" x14ac:dyDescent="0.25">
      <c r="A6" s="9"/>
      <c r="B6" s="110"/>
      <c r="C6" s="111"/>
      <c r="D6" s="112"/>
      <c r="E6" s="113"/>
      <c r="F6" s="113"/>
      <c r="G6" s="111"/>
      <c r="H6" s="114"/>
      <c r="I6" s="114"/>
      <c r="J6" s="114"/>
      <c r="K6" s="114"/>
      <c r="L6" s="114"/>
      <c r="M6" s="111"/>
      <c r="N6" s="114"/>
      <c r="O6" s="114"/>
      <c r="P6" s="114"/>
      <c r="Q6" s="114"/>
      <c r="R6" s="111"/>
      <c r="S6" s="114"/>
      <c r="T6" s="114"/>
      <c r="U6" s="114"/>
      <c r="V6" s="114"/>
      <c r="W6" s="111"/>
      <c r="X6" s="115"/>
      <c r="Y6" s="87"/>
      <c r="Z6" s="87"/>
      <c r="AA6" s="87"/>
      <c r="AB6" s="87"/>
      <c r="AC6" s="87"/>
      <c r="AD6" s="87"/>
    </row>
    <row r="7" spans="1:32" s="23" customFormat="1" ht="15" customHeight="1" x14ac:dyDescent="0.25">
      <c r="A7" s="9"/>
      <c r="B7" s="72"/>
      <c r="C7" s="49"/>
      <c r="D7" s="72"/>
      <c r="E7" s="116"/>
      <c r="F7" s="37"/>
      <c r="G7" s="49"/>
      <c r="H7" s="52"/>
      <c r="I7" s="49"/>
      <c r="J7" s="24"/>
      <c r="K7" s="24"/>
      <c r="L7" s="24"/>
      <c r="M7" s="49"/>
      <c r="N7" s="49"/>
      <c r="O7" s="49"/>
      <c r="P7" s="49"/>
      <c r="Q7" s="49"/>
      <c r="R7" s="49"/>
      <c r="S7" s="49"/>
      <c r="T7" s="49"/>
      <c r="U7" s="49"/>
      <c r="V7" s="49"/>
      <c r="W7" s="72"/>
      <c r="X7" s="49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5">
      <c r="A8" s="9"/>
      <c r="B8" s="72"/>
      <c r="C8" s="49"/>
      <c r="D8" s="72"/>
      <c r="E8" s="116"/>
      <c r="F8" s="37"/>
      <c r="G8" s="49"/>
      <c r="H8" s="52"/>
      <c r="I8" s="49"/>
      <c r="J8" s="24"/>
      <c r="K8" s="24"/>
      <c r="L8" s="24"/>
      <c r="M8" s="49"/>
      <c r="N8" s="49"/>
      <c r="O8" s="49"/>
      <c r="P8" s="49"/>
      <c r="Q8" s="49"/>
      <c r="R8" s="49"/>
      <c r="S8" s="49"/>
      <c r="T8" s="49"/>
      <c r="U8" s="49"/>
      <c r="V8" s="49"/>
      <c r="W8" s="72"/>
      <c r="X8" s="49"/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9"/>
      <c r="B9" s="72"/>
      <c r="C9" s="49"/>
      <c r="D9" s="72"/>
      <c r="E9" s="116"/>
      <c r="G9" s="49"/>
      <c r="H9" s="52"/>
      <c r="I9" s="49"/>
      <c r="J9" s="24"/>
      <c r="K9" s="24"/>
      <c r="L9" s="24"/>
      <c r="M9" s="49"/>
      <c r="N9" s="49"/>
      <c r="O9" s="49"/>
      <c r="P9" s="49"/>
      <c r="Q9" s="49"/>
      <c r="R9" s="49"/>
      <c r="S9" s="49"/>
      <c r="T9" s="49"/>
      <c r="U9" s="49"/>
      <c r="V9" s="49"/>
      <c r="W9" s="72"/>
      <c r="X9" s="49"/>
      <c r="Y9" s="87"/>
      <c r="Z9" s="87"/>
      <c r="AA9" s="87"/>
      <c r="AB9" s="87"/>
      <c r="AC9" s="87"/>
      <c r="AD9" s="87"/>
    </row>
    <row r="10" spans="1:32" x14ac:dyDescent="0.25">
      <c r="A10" s="9"/>
      <c r="B10" s="72"/>
      <c r="C10" s="49"/>
      <c r="D10" s="72"/>
      <c r="E10" s="116"/>
      <c r="G10" s="49"/>
      <c r="H10" s="52"/>
      <c r="I10" s="49"/>
      <c r="J10" s="24"/>
      <c r="K10" s="24"/>
      <c r="L10" s="24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72"/>
      <c r="X10" s="49"/>
      <c r="Y10" s="87"/>
      <c r="Z10" s="87"/>
      <c r="AA10" s="87"/>
      <c r="AB10" s="87"/>
      <c r="AC10" s="87"/>
      <c r="AD10" s="87"/>
    </row>
    <row r="11" spans="1:32" x14ac:dyDescent="0.25">
      <c r="A11" s="9"/>
      <c r="B11" s="72"/>
      <c r="C11" s="49"/>
      <c r="D11" s="72"/>
      <c r="E11" s="116"/>
      <c r="G11" s="49"/>
      <c r="H11" s="52"/>
      <c r="I11" s="49"/>
      <c r="J11" s="24"/>
      <c r="K11" s="24"/>
      <c r="L11" s="24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72"/>
      <c r="X11" s="49"/>
      <c r="Y11" s="87"/>
      <c r="Z11" s="87"/>
      <c r="AA11" s="87"/>
      <c r="AB11" s="87"/>
      <c r="AC11" s="87"/>
      <c r="AD11" s="87"/>
    </row>
    <row r="12" spans="1:32" x14ac:dyDescent="0.25">
      <c r="A12" s="9"/>
      <c r="B12" s="72"/>
      <c r="C12" s="49"/>
      <c r="D12" s="72"/>
      <c r="E12" s="116"/>
      <c r="G12" s="49"/>
      <c r="H12" s="52"/>
      <c r="I12" s="49"/>
      <c r="J12" s="24"/>
      <c r="K12" s="24"/>
      <c r="L12" s="24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72"/>
      <c r="X12" s="49"/>
      <c r="Y12" s="87"/>
      <c r="Z12" s="87"/>
      <c r="AA12" s="87"/>
      <c r="AB12" s="87"/>
      <c r="AC12" s="87"/>
      <c r="AD12" s="87"/>
    </row>
    <row r="13" spans="1:32" x14ac:dyDescent="0.25">
      <c r="A13" s="9"/>
      <c r="B13" s="72"/>
      <c r="C13" s="49"/>
      <c r="D13" s="72"/>
      <c r="E13" s="116"/>
      <c r="G13" s="49"/>
      <c r="H13" s="52"/>
      <c r="I13" s="49"/>
      <c r="J13" s="24"/>
      <c r="K13" s="24"/>
      <c r="L13" s="24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72"/>
      <c r="X13" s="49"/>
      <c r="Y13" s="87"/>
      <c r="Z13" s="87"/>
      <c r="AA13" s="87"/>
      <c r="AB13" s="87"/>
      <c r="AC13" s="87"/>
      <c r="AD13" s="87"/>
    </row>
    <row r="14" spans="1:32" x14ac:dyDescent="0.25">
      <c r="A14" s="9"/>
      <c r="B14" s="72"/>
      <c r="C14" s="49"/>
      <c r="D14" s="72"/>
      <c r="E14" s="116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72"/>
      <c r="X14" s="49"/>
      <c r="Y14" s="87"/>
      <c r="Z14" s="87"/>
      <c r="AA14" s="87"/>
      <c r="AB14" s="87"/>
      <c r="AC14" s="87"/>
      <c r="AD14" s="87"/>
    </row>
    <row r="15" spans="1:32" x14ac:dyDescent="0.25">
      <c r="A15" s="9"/>
      <c r="B15" s="72"/>
      <c r="C15" s="49"/>
      <c r="D15" s="72"/>
      <c r="E15" s="116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2"/>
      <c r="X15" s="49"/>
      <c r="Y15" s="87"/>
      <c r="Z15" s="87"/>
      <c r="AA15" s="87"/>
      <c r="AB15" s="87"/>
      <c r="AC15" s="87"/>
      <c r="AD15" s="87"/>
    </row>
    <row r="16" spans="1:32" x14ac:dyDescent="0.25">
      <c r="A16" s="9"/>
      <c r="B16" s="72"/>
      <c r="C16" s="49"/>
      <c r="D16" s="72"/>
      <c r="E16" s="116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2"/>
      <c r="X16" s="49"/>
      <c r="Y16" s="87"/>
      <c r="Z16" s="87"/>
      <c r="AA16" s="87"/>
      <c r="AB16" s="87"/>
      <c r="AC16" s="87"/>
      <c r="AD16" s="87"/>
    </row>
    <row r="17" spans="1:30" x14ac:dyDescent="0.25">
      <c r="A17" s="9"/>
      <c r="B17" s="72"/>
      <c r="C17" s="49"/>
      <c r="D17" s="72"/>
      <c r="E17" s="116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2"/>
      <c r="X17" s="49"/>
      <c r="Y17" s="87"/>
      <c r="Z17" s="87"/>
      <c r="AA17" s="87"/>
      <c r="AB17" s="87"/>
      <c r="AC17" s="87"/>
      <c r="AD17" s="87"/>
    </row>
    <row r="18" spans="1:30" x14ac:dyDescent="0.25">
      <c r="A18" s="9"/>
      <c r="B18" s="72"/>
      <c r="C18" s="49"/>
      <c r="D18" s="72"/>
      <c r="E18" s="116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2"/>
      <c r="X18" s="49"/>
      <c r="Y18" s="87"/>
      <c r="Z18" s="87"/>
      <c r="AA18" s="87"/>
      <c r="AB18" s="87"/>
      <c r="AC18" s="87"/>
      <c r="AD18" s="87"/>
    </row>
    <row r="19" spans="1:30" x14ac:dyDescent="0.25">
      <c r="A19" s="9"/>
      <c r="B19" s="72"/>
      <c r="C19" s="49"/>
      <c r="D19" s="72"/>
      <c r="E19" s="116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2"/>
      <c r="X19" s="49"/>
      <c r="Y19" s="87"/>
      <c r="Z19" s="87"/>
      <c r="AA19" s="87"/>
      <c r="AB19" s="87"/>
      <c r="AC19" s="87"/>
      <c r="AD19" s="87"/>
    </row>
    <row r="20" spans="1:30" x14ac:dyDescent="0.25">
      <c r="A20" s="9"/>
      <c r="B20" s="72"/>
      <c r="C20" s="49"/>
      <c r="D20" s="72"/>
      <c r="E20" s="116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2"/>
      <c r="X20" s="49"/>
      <c r="Y20" s="87"/>
      <c r="Z20" s="87"/>
      <c r="AA20" s="87"/>
      <c r="AB20" s="87"/>
      <c r="AC20" s="87"/>
      <c r="AD20" s="87"/>
    </row>
    <row r="21" spans="1:30" x14ac:dyDescent="0.25">
      <c r="A21" s="9"/>
      <c r="B21" s="72"/>
      <c r="C21" s="49"/>
      <c r="D21" s="72"/>
      <c r="E21" s="116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2"/>
      <c r="X21" s="49"/>
      <c r="Y21" s="87"/>
      <c r="Z21" s="87"/>
      <c r="AA21" s="87"/>
      <c r="AB21" s="87"/>
      <c r="AC21" s="87"/>
      <c r="AD21" s="87"/>
    </row>
    <row r="22" spans="1:30" x14ac:dyDescent="0.25">
      <c r="A22" s="9"/>
      <c r="B22" s="72"/>
      <c r="C22" s="49"/>
      <c r="D22" s="72"/>
      <c r="E22" s="116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2"/>
      <c r="X22" s="49"/>
      <c r="Y22" s="87"/>
      <c r="Z22" s="87"/>
      <c r="AA22" s="87"/>
      <c r="AB22" s="87"/>
      <c r="AC22" s="87"/>
      <c r="AD22" s="87"/>
    </row>
    <row r="23" spans="1:30" x14ac:dyDescent="0.25">
      <c r="A23" s="9"/>
      <c r="B23" s="72"/>
      <c r="C23" s="49"/>
      <c r="D23" s="72"/>
      <c r="E23" s="116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72"/>
      <c r="X23" s="49"/>
      <c r="Y23" s="87"/>
      <c r="Z23" s="87"/>
      <c r="AA23" s="87"/>
      <c r="AB23" s="87"/>
      <c r="AC23" s="87"/>
      <c r="AD23" s="87"/>
    </row>
    <row r="24" spans="1:30" x14ac:dyDescent="0.25">
      <c r="A24" s="9"/>
      <c r="B24" s="72"/>
      <c r="C24" s="49"/>
      <c r="D24" s="72"/>
      <c r="E24" s="116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72"/>
      <c r="X24" s="49"/>
      <c r="Y24" s="87"/>
      <c r="Z24" s="87"/>
      <c r="AA24" s="87"/>
      <c r="AB24" s="87"/>
      <c r="AC24" s="87"/>
      <c r="AD24" s="87"/>
    </row>
    <row r="25" spans="1:30" x14ac:dyDescent="0.25">
      <c r="A25" s="9"/>
      <c r="B25" s="72"/>
      <c r="C25" s="49"/>
      <c r="D25" s="72"/>
      <c r="E25" s="116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72"/>
      <c r="X25" s="49"/>
      <c r="Y25" s="87"/>
      <c r="Z25" s="87"/>
      <c r="AA25" s="87"/>
      <c r="AB25" s="87"/>
      <c r="AC25" s="87"/>
      <c r="AD25" s="87"/>
    </row>
    <row r="26" spans="1:30" x14ac:dyDescent="0.25">
      <c r="A26" s="9"/>
      <c r="B26" s="72"/>
      <c r="C26" s="49"/>
      <c r="D26" s="72"/>
      <c r="E26" s="116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72"/>
      <c r="X26" s="49"/>
      <c r="Y26" s="87"/>
      <c r="Z26" s="87"/>
      <c r="AA26" s="87"/>
      <c r="AB26" s="87"/>
      <c r="AC26" s="87"/>
      <c r="AD26" s="87"/>
    </row>
    <row r="27" spans="1:30" x14ac:dyDescent="0.25">
      <c r="A27" s="9"/>
      <c r="B27" s="72"/>
      <c r="C27" s="49"/>
      <c r="D27" s="72"/>
      <c r="E27" s="116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2"/>
      <c r="X27" s="49"/>
      <c r="Y27" s="87"/>
      <c r="Z27" s="87"/>
      <c r="AA27" s="87"/>
      <c r="AB27" s="87"/>
      <c r="AC27" s="87"/>
      <c r="AD27" s="87"/>
    </row>
    <row r="28" spans="1:30" x14ac:dyDescent="0.25">
      <c r="A28" s="9"/>
      <c r="B28" s="72"/>
      <c r="C28" s="49"/>
      <c r="D28" s="72"/>
      <c r="E28" s="116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2"/>
      <c r="X28" s="49"/>
      <c r="Y28" s="87"/>
      <c r="Z28" s="87"/>
      <c r="AA28" s="87"/>
      <c r="AB28" s="87"/>
      <c r="AC28" s="87"/>
      <c r="AD28" s="87"/>
    </row>
    <row r="29" spans="1:30" x14ac:dyDescent="0.25">
      <c r="A29" s="9"/>
      <c r="B29" s="72"/>
      <c r="C29" s="49"/>
      <c r="D29" s="72"/>
      <c r="E29" s="116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2"/>
      <c r="X29" s="49"/>
      <c r="Y29" s="87"/>
      <c r="Z29" s="87"/>
      <c r="AA29" s="87"/>
      <c r="AB29" s="87"/>
      <c r="AC29" s="87"/>
      <c r="AD29" s="87"/>
    </row>
    <row r="30" spans="1:30" x14ac:dyDescent="0.25">
      <c r="A30" s="9"/>
      <c r="B30" s="72"/>
      <c r="C30" s="49"/>
      <c r="D30" s="72"/>
      <c r="E30" s="116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2"/>
      <c r="X30" s="49"/>
      <c r="Y30" s="87"/>
      <c r="Z30" s="87"/>
      <c r="AA30" s="87"/>
      <c r="AB30" s="87"/>
      <c r="AC30" s="87"/>
      <c r="AD30" s="87"/>
    </row>
    <row r="31" spans="1:30" x14ac:dyDescent="0.25">
      <c r="A31" s="9"/>
      <c r="B31" s="72"/>
      <c r="C31" s="49"/>
      <c r="D31" s="72"/>
      <c r="E31" s="116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2"/>
      <c r="X31" s="49"/>
      <c r="Y31" s="87"/>
      <c r="Z31" s="87"/>
      <c r="AA31" s="87"/>
      <c r="AB31" s="87"/>
      <c r="AC31" s="87"/>
      <c r="AD31" s="87"/>
    </row>
    <row r="32" spans="1:30" x14ac:dyDescent="0.25">
      <c r="A32" s="9"/>
      <c r="B32" s="72"/>
      <c r="C32" s="49"/>
      <c r="D32" s="72"/>
      <c r="E32" s="116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2"/>
      <c r="X32" s="49"/>
      <c r="Y32" s="87"/>
      <c r="Z32" s="87"/>
      <c r="AA32" s="87"/>
      <c r="AB32" s="87"/>
      <c r="AC32" s="87"/>
      <c r="AD32" s="87"/>
    </row>
    <row r="33" spans="1:30" x14ac:dyDescent="0.25">
      <c r="A33" s="9"/>
      <c r="B33" s="72"/>
      <c r="C33" s="49"/>
      <c r="D33" s="72"/>
      <c r="E33" s="116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2"/>
      <c r="X33" s="49"/>
      <c r="Y33" s="87"/>
      <c r="Z33" s="87"/>
      <c r="AA33" s="87"/>
      <c r="AB33" s="87"/>
      <c r="AC33" s="87"/>
      <c r="AD33" s="87"/>
    </row>
    <row r="34" spans="1:30" x14ac:dyDescent="0.25">
      <c r="A34" s="9"/>
      <c r="B34" s="72"/>
      <c r="C34" s="49"/>
      <c r="D34" s="72"/>
      <c r="E34" s="116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2"/>
      <c r="X34" s="49"/>
      <c r="Y34" s="87"/>
      <c r="Z34" s="87"/>
      <c r="AA34" s="87"/>
      <c r="AB34" s="87"/>
      <c r="AC34" s="87"/>
      <c r="AD34" s="87"/>
    </row>
    <row r="35" spans="1:30" x14ac:dyDescent="0.25">
      <c r="A35" s="9"/>
      <c r="B35" s="72"/>
      <c r="C35" s="49"/>
      <c r="D35" s="72"/>
      <c r="E35" s="116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72"/>
      <c r="X35" s="49"/>
      <c r="Y35" s="87"/>
      <c r="Z35" s="87"/>
      <c r="AA35" s="87"/>
      <c r="AB35" s="87"/>
      <c r="AC35" s="87"/>
      <c r="AD35" s="87"/>
    </row>
    <row r="36" spans="1:30" x14ac:dyDescent="0.25">
      <c r="A36" s="9"/>
      <c r="B36" s="72"/>
      <c r="C36" s="49"/>
      <c r="D36" s="72"/>
      <c r="E36" s="116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72"/>
      <c r="X36" s="49"/>
      <c r="Y36" s="87"/>
      <c r="Z36" s="87"/>
      <c r="AA36" s="87"/>
      <c r="AB36" s="87"/>
      <c r="AC36" s="87"/>
      <c r="AD36" s="87"/>
    </row>
    <row r="37" spans="1:30" x14ac:dyDescent="0.25">
      <c r="A37" s="9"/>
      <c r="B37" s="72"/>
      <c r="C37" s="49"/>
      <c r="D37" s="72"/>
      <c r="E37" s="116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2"/>
      <c r="X37" s="49"/>
      <c r="Y37" s="87"/>
      <c r="Z37" s="87"/>
      <c r="AA37" s="87"/>
      <c r="AB37" s="87"/>
      <c r="AC37" s="87"/>
      <c r="AD37" s="87"/>
    </row>
    <row r="38" spans="1:30" x14ac:dyDescent="0.25">
      <c r="A38" s="9"/>
      <c r="B38" s="72"/>
      <c r="C38" s="49"/>
      <c r="D38" s="72"/>
      <c r="E38" s="116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72"/>
      <c r="X38" s="49"/>
      <c r="Y38" s="87"/>
      <c r="Z38" s="87"/>
      <c r="AA38" s="87"/>
      <c r="AB38" s="87"/>
      <c r="AC38" s="87"/>
      <c r="AD38" s="87"/>
    </row>
    <row r="39" spans="1:30" x14ac:dyDescent="0.25">
      <c r="A39" s="9"/>
      <c r="B39" s="72"/>
      <c r="C39" s="49"/>
      <c r="D39" s="72"/>
      <c r="E39" s="116"/>
      <c r="G39" s="49"/>
      <c r="H39" s="52"/>
      <c r="I39" s="49"/>
      <c r="J39" s="24"/>
      <c r="K39" s="24"/>
      <c r="L39" s="24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2"/>
      <c r="X39" s="49"/>
      <c r="Y39" s="87"/>
      <c r="Z39" s="87"/>
      <c r="AA39" s="87"/>
      <c r="AB39" s="87"/>
      <c r="AC39" s="87"/>
      <c r="AD39" s="87"/>
    </row>
    <row r="40" spans="1:30" x14ac:dyDescent="0.25">
      <c r="A40" s="9"/>
      <c r="B40" s="72"/>
      <c r="C40" s="49"/>
      <c r="D40" s="72"/>
      <c r="E40" s="116"/>
      <c r="G40" s="49"/>
      <c r="H40" s="52"/>
      <c r="I40" s="49"/>
      <c r="J40" s="24"/>
      <c r="K40" s="24"/>
      <c r="L40" s="24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2"/>
      <c r="X40" s="49"/>
      <c r="Y40" s="87"/>
      <c r="Z40" s="87"/>
      <c r="AA40" s="87"/>
      <c r="AB40" s="87"/>
      <c r="AC40" s="87"/>
      <c r="AD40" s="87"/>
    </row>
    <row r="41" spans="1:30" x14ac:dyDescent="0.25">
      <c r="A41" s="9"/>
      <c r="B41" s="72"/>
      <c r="C41" s="49"/>
      <c r="D41" s="72"/>
      <c r="E41" s="116"/>
      <c r="G41" s="49"/>
      <c r="H41" s="52"/>
      <c r="I41" s="49"/>
      <c r="J41" s="24"/>
      <c r="K41" s="24"/>
      <c r="L41" s="24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2"/>
      <c r="X41" s="49"/>
      <c r="Y41" s="87"/>
      <c r="Z41" s="87"/>
      <c r="AA41" s="87"/>
      <c r="AB41" s="87"/>
      <c r="AC41" s="87"/>
      <c r="AD41" s="87"/>
    </row>
    <row r="42" spans="1:30" x14ac:dyDescent="0.25">
      <c r="A42" s="9"/>
      <c r="B42" s="72"/>
      <c r="C42" s="49"/>
      <c r="D42" s="72"/>
      <c r="E42" s="116"/>
      <c r="G42" s="49"/>
      <c r="H42" s="52"/>
      <c r="I42" s="49"/>
      <c r="J42" s="24"/>
      <c r="K42" s="24"/>
      <c r="L42" s="24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2"/>
      <c r="X42" s="49"/>
      <c r="Y42" s="87"/>
      <c r="Z42" s="87"/>
      <c r="AA42" s="87"/>
      <c r="AB42" s="87"/>
      <c r="AC42" s="87"/>
      <c r="AD42" s="87"/>
    </row>
    <row r="43" spans="1:30" x14ac:dyDescent="0.25">
      <c r="A43" s="9"/>
      <c r="B43" s="72"/>
      <c r="C43" s="49"/>
      <c r="D43" s="72"/>
      <c r="E43" s="72"/>
      <c r="F43" s="24"/>
      <c r="G43" s="49"/>
      <c r="H43" s="52"/>
      <c r="I43" s="49"/>
      <c r="J43" s="24"/>
      <c r="K43" s="24"/>
      <c r="L43" s="24"/>
      <c r="M43" s="24"/>
      <c r="N43" s="71"/>
      <c r="O43" s="71"/>
      <c r="P43" s="24"/>
      <c r="Q43" s="24"/>
      <c r="R43" s="24"/>
      <c r="S43" s="24"/>
      <c r="T43" s="24"/>
      <c r="U43" s="24"/>
      <c r="V43" s="24"/>
      <c r="W43" s="72"/>
      <c r="X43" s="24"/>
      <c r="Y43" s="87"/>
      <c r="Z43" s="87"/>
      <c r="AA43" s="87"/>
      <c r="AB43" s="87"/>
      <c r="AC43" s="87"/>
      <c r="AD43" s="87"/>
    </row>
    <row r="44" spans="1:30" x14ac:dyDescent="0.25">
      <c r="A44" s="9"/>
      <c r="B44" s="72"/>
      <c r="C44" s="49"/>
      <c r="D44" s="72"/>
      <c r="E44" s="72"/>
      <c r="F44" s="24"/>
      <c r="G44" s="49"/>
      <c r="H44" s="52"/>
      <c r="I44" s="49"/>
      <c r="J44" s="24"/>
      <c r="K44" s="24"/>
      <c r="L44" s="24"/>
      <c r="M44" s="24"/>
      <c r="N44" s="71"/>
      <c r="O44" s="71"/>
      <c r="P44" s="24"/>
      <c r="Q44" s="24"/>
      <c r="R44" s="24"/>
      <c r="S44" s="24"/>
      <c r="T44" s="24"/>
      <c r="U44" s="24"/>
      <c r="V44" s="24"/>
      <c r="W44" s="72"/>
      <c r="X44" s="24"/>
      <c r="Y44" s="87"/>
      <c r="Z44" s="87"/>
      <c r="AA44" s="87"/>
      <c r="AB44" s="87"/>
      <c r="AC44" s="87"/>
      <c r="AD44" s="87"/>
    </row>
    <row r="45" spans="1:30" x14ac:dyDescent="0.25">
      <c r="A45" s="9"/>
      <c r="B45" s="72"/>
      <c r="C45" s="49"/>
      <c r="D45" s="72"/>
      <c r="E45" s="72"/>
      <c r="F45" s="24"/>
      <c r="G45" s="49"/>
      <c r="H45" s="52"/>
      <c r="I45" s="49"/>
      <c r="J45" s="24"/>
      <c r="K45" s="24"/>
      <c r="L45" s="24"/>
      <c r="M45" s="24"/>
      <c r="N45" s="71"/>
      <c r="O45" s="71"/>
      <c r="P45" s="24"/>
      <c r="Q45" s="24"/>
      <c r="R45" s="24"/>
      <c r="S45" s="24"/>
      <c r="T45" s="24"/>
      <c r="U45" s="24"/>
      <c r="V45" s="24"/>
      <c r="W45" s="72"/>
      <c r="X45" s="24"/>
      <c r="Y45" s="87"/>
      <c r="Z45" s="87"/>
      <c r="AA45" s="87"/>
      <c r="AB45" s="87"/>
      <c r="AC45" s="87"/>
      <c r="AD45" s="87"/>
    </row>
    <row r="46" spans="1:30" x14ac:dyDescent="0.25">
      <c r="A46" s="9"/>
      <c r="B46" s="72"/>
      <c r="C46" s="49"/>
      <c r="D46" s="72"/>
      <c r="E46" s="72"/>
      <c r="F46" s="24"/>
      <c r="G46" s="49"/>
      <c r="H46" s="52"/>
      <c r="I46" s="49"/>
      <c r="J46" s="24"/>
      <c r="K46" s="24"/>
      <c r="L46" s="24"/>
      <c r="M46" s="24"/>
      <c r="N46" s="71"/>
      <c r="O46" s="71"/>
      <c r="P46" s="24"/>
      <c r="Q46" s="24"/>
      <c r="R46" s="24"/>
      <c r="S46" s="24"/>
      <c r="T46" s="24"/>
      <c r="U46" s="24"/>
      <c r="V46" s="24"/>
      <c r="W46" s="72"/>
      <c r="X46" s="24"/>
      <c r="Y46" s="87"/>
      <c r="Z46" s="87"/>
      <c r="AA46" s="87"/>
      <c r="AB46" s="87"/>
      <c r="AC46" s="87"/>
      <c r="AD46" s="8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2020-05-01T22:32:38Z</dcterms:modified>
</cp:coreProperties>
</file>