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K13" i="2" l="1"/>
  <c r="M11" i="2"/>
  <c r="E13" i="2"/>
  <c r="I13" i="2"/>
  <c r="O11" i="2"/>
  <c r="M13" i="2"/>
  <c r="N11" i="2"/>
  <c r="F13" i="2"/>
  <c r="L11" i="2"/>
  <c r="N13" i="2" l="1"/>
  <c r="L13" i="2"/>
  <c r="AA14" i="1" l="1"/>
  <c r="X14" i="1"/>
  <c r="W14" i="1"/>
  <c r="V14" i="1"/>
  <c r="M11" i="3" l="1"/>
  <c r="P6" i="3"/>
  <c r="M6" i="3"/>
</calcChain>
</file>

<file path=xl/sharedStrings.xml><?xml version="1.0" encoding="utf-8"?>
<sst xmlns="http://schemas.openxmlformats.org/spreadsheetml/2006/main" count="295" uniqueCount="134">
  <si>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</si>
  <si>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</si>
  <si>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</si>
  <si>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</si>
  <si>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</si>
  <si>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</si>
  <si>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</si>
  <si>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</si>
  <si>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</si>
  <si>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</si>
  <si>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</si>
  <si>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</si>
  <si>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</si>
  <si>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</si>
  <si>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</si>
  <si>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</si>
  <si>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</si>
  <si>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</si>
  <si>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</si>
  <si>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</si>
  <si>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</si>
  <si>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</si>
  <si>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</si>
  <si>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</si>
  <si>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</si>
  <si>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</si>
  <si>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</si>
  <si>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</si>
  <si>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</si>
  <si>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</si>
  <si>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</si>
  <si>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</si>
  <si>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</si>
  <si>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Toropainen</t>
  </si>
  <si>
    <t>4.</t>
  </si>
  <si>
    <t>KiU</t>
  </si>
  <si>
    <t>5.</t>
  </si>
  <si>
    <t>6.</t>
  </si>
  <si>
    <t>13.</t>
  </si>
  <si>
    <t>KiPa</t>
  </si>
  <si>
    <t>9.</t>
  </si>
  <si>
    <t>2.</t>
  </si>
  <si>
    <t>IPV</t>
  </si>
  <si>
    <t>Cup</t>
  </si>
  <si>
    <t>06.05. 1984  KiU - SiiPo  4-19</t>
  </si>
  <si>
    <t>09.05. 1984  HP - KiU  4-9</t>
  </si>
  <si>
    <t>09.06. 1985  KiU - VM  13-6</t>
  </si>
  <si>
    <t xml:space="preserve">  18 v   0 kk   9 pv</t>
  </si>
  <si>
    <t xml:space="preserve">  18 v   0 kk 12 pv</t>
  </si>
  <si>
    <t xml:space="preserve">  19 v   1 kk 13 pv</t>
  </si>
  <si>
    <t>Seurat</t>
  </si>
  <si>
    <t>KiU = Kiteen Urheilijat  (1931)</t>
  </si>
  <si>
    <t>IPV = Imatran Pallo-Veikot  (1955)</t>
  </si>
  <si>
    <t>27.4.1966</t>
  </si>
  <si>
    <t>PKP</t>
  </si>
  <si>
    <t>ykkössarja</t>
  </si>
  <si>
    <t>ToU</t>
  </si>
  <si>
    <t>10.</t>
  </si>
  <si>
    <t>PKP = Puurtilan Kisa-Pojat  (1948)</t>
  </si>
  <si>
    <t>ToU = Tohmajärven Urheilijat  (1934)</t>
  </si>
  <si>
    <t>7.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</si>
  <si>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</si>
  <si>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</si>
  <si>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</si>
  <si>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</si>
  <si>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</si>
  <si>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</si>
  <si>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</si>
  <si>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</si>
  <si>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</si>
  <si>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</si>
  <si>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</si>
  <si>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</si>
  <si>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</si>
  <si>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</si>
  <si>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</si>
  <si>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</si>
  <si>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</si>
  <si>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B-POJAT</t>
  </si>
  <si>
    <t>A-POJAT</t>
  </si>
  <si>
    <t>24.07. 1982  Seinäjoki</t>
  </si>
  <si>
    <t xml:space="preserve"> 14-4</t>
  </si>
  <si>
    <t>vai</t>
  </si>
  <si>
    <t>Tommi Heinonen</t>
  </si>
  <si>
    <t>23.07. 1983  Tyrnävä</t>
  </si>
  <si>
    <t xml:space="preserve"> 12-9</t>
  </si>
  <si>
    <t>II p</t>
  </si>
  <si>
    <t>Harri Haka</t>
  </si>
  <si>
    <t>14.07. 1984  Pori</t>
  </si>
  <si>
    <t xml:space="preserve">  6-4</t>
  </si>
  <si>
    <t xml:space="preserve">  5-22</t>
  </si>
  <si>
    <t>1/2</t>
  </si>
  <si>
    <t>2/2</t>
  </si>
  <si>
    <t>1/1</t>
  </si>
  <si>
    <t>5/5</t>
  </si>
  <si>
    <t>7/7</t>
  </si>
  <si>
    <t>3/3</t>
  </si>
  <si>
    <t>2/5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</si>
  <si>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</si>
  <si>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</si>
  <si>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</si>
  <si>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</si>
  <si>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</si>
  <si>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</si>
  <si>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</si>
  <si>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</si>
  <si>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</si>
  <si>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</si>
  <si>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</si>
  <si>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 xml:space="preserve">1.  ottelu    </t>
  </si>
  <si>
    <t>Lyöty</t>
  </si>
  <si>
    <t xml:space="preserve">2.  ottelu    </t>
  </si>
  <si>
    <t>Tuotu</t>
  </si>
  <si>
    <t xml:space="preserve">31.  ottelu    </t>
  </si>
  <si>
    <t>Mitalisarja  4.</t>
  </si>
  <si>
    <t>Loppusarja  6.</t>
  </si>
  <si>
    <t>2-0  VM</t>
  </si>
  <si>
    <t>2-0  KaMa</t>
  </si>
  <si>
    <t>1-2  SoJy</t>
  </si>
  <si>
    <t>0-2  SMJ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</si>
  <si>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</si>
  <si>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</si>
  <si>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</si>
  <si>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</si>
  <si>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</si>
  <si>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</si>
  <si>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</si>
  <si>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</si>
  <si>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</si>
  <si>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</si>
  <si>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</si>
  <si>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</si>
  <si>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24.   08.09. 1990  SoJy - IPV  9-11,  fin 2/3</t>
  </si>
  <si>
    <t>72.   02.09. 1990  IPV - SoJy  5-6,  fin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</si>
</sst>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8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3" fillId="7" borderId="1" xfId="0" applyFont="1" applyFill="1" applyBorder="1"/>
    <xf numFmtId="165" fontId="3" fillId="7" borderId="3" xfId="1" applyNumberFormat="1" applyFont="1" applyFill="1" applyBorder="1" applyAlignment="1">
      <alignment horizontal="center"/>
    </xf>
    <xf numFmtId="9" fontId="3" fillId="7" borderId="3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60" customWidth="1"/>
    <col min="3" max="3" width="6.140625" style="59" customWidth="1"/>
    <col min="4" max="4" width="8.710937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6.42578125" style="59" customWidth="1"/>
    <col min="34" max="34" width="14.140625" style="59" customWidth="1"/>
    <col min="35" max="35" width="13" style="59" customWidth="1"/>
    <col min="36" max="36" width="12.425781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86" customWidth="1"/>
    <col min="45" max="16384" width="9.140625" style="86"/>
  </cols>
  <sheetData>
    <row r="1" spans="1:44" ht="17.25" customHeight="1" x14ac:dyDescent="0.25">
      <c r="A1" s="120"/>
      <c r="B1" s="2" t="s">
        <v>33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</row>
    <row r="2" spans="1:44" s="125" customFormat="1" ht="15" customHeight="1" x14ac:dyDescent="0.25">
      <c r="A2" s="12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120</v>
      </c>
      <c r="Q2" s="20"/>
      <c r="R2" s="14"/>
      <c r="S2" s="21"/>
      <c r="T2" s="19"/>
      <c r="U2" s="20" t="s">
        <v>14</v>
      </c>
      <c r="V2" s="14"/>
      <c r="W2" s="14"/>
      <c r="X2" s="20"/>
      <c r="Y2" s="122"/>
      <c r="Z2" s="123"/>
      <c r="AA2" s="19"/>
      <c r="AB2" s="22" t="s">
        <v>121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14"/>
      <c r="AO2" s="124" t="s">
        <v>101</v>
      </c>
      <c r="AP2" s="14"/>
      <c r="AQ2" s="15"/>
      <c r="AR2" s="38"/>
    </row>
    <row r="3" spans="1:44" s="125" customFormat="1" ht="15" customHeight="1" x14ac:dyDescent="0.25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102</v>
      </c>
      <c r="AE3" s="18" t="s">
        <v>16</v>
      </c>
      <c r="AF3" s="23"/>
      <c r="AG3" s="18" t="s">
        <v>103</v>
      </c>
      <c r="AH3" s="18" t="s">
        <v>104</v>
      </c>
      <c r="AI3" s="15" t="s">
        <v>105</v>
      </c>
      <c r="AJ3" s="18" t="s">
        <v>106</v>
      </c>
      <c r="AK3" s="23"/>
      <c r="AL3" s="18" t="s">
        <v>22</v>
      </c>
      <c r="AM3" s="18" t="s">
        <v>23</v>
      </c>
      <c r="AN3" s="15" t="s">
        <v>43</v>
      </c>
      <c r="AO3" s="15" t="s">
        <v>30</v>
      </c>
      <c r="AP3" s="17" t="s">
        <v>31</v>
      </c>
      <c r="AQ3" s="18" t="s">
        <v>32</v>
      </c>
      <c r="AR3" s="38"/>
    </row>
    <row r="4" spans="1:44" s="125" customFormat="1" ht="15" customHeight="1" x14ac:dyDescent="0.25">
      <c r="A4" s="121"/>
      <c r="B4" s="24">
        <v>1984</v>
      </c>
      <c r="C4" s="24" t="s">
        <v>34</v>
      </c>
      <c r="D4" s="25" t="s">
        <v>35</v>
      </c>
      <c r="E4" s="24">
        <v>18</v>
      </c>
      <c r="F4" s="24">
        <v>0</v>
      </c>
      <c r="G4" s="26">
        <v>9</v>
      </c>
      <c r="H4" s="24">
        <v>6</v>
      </c>
      <c r="I4" s="24">
        <v>51</v>
      </c>
      <c r="J4" s="24">
        <v>20</v>
      </c>
      <c r="K4" s="24">
        <v>9</v>
      </c>
      <c r="L4" s="24">
        <v>13</v>
      </c>
      <c r="M4" s="24">
        <v>9</v>
      </c>
      <c r="N4" s="27">
        <v>0.42499999999999999</v>
      </c>
      <c r="O4" s="23"/>
      <c r="P4" s="18"/>
      <c r="Q4" s="18"/>
      <c r="R4" s="18"/>
      <c r="S4" s="18"/>
      <c r="T4" s="23"/>
      <c r="U4" s="24">
        <v>2</v>
      </c>
      <c r="V4" s="24">
        <v>0</v>
      </c>
      <c r="W4" s="26">
        <v>0</v>
      </c>
      <c r="X4" s="24">
        <v>1</v>
      </c>
      <c r="Y4" s="24">
        <v>5</v>
      </c>
      <c r="Z4" s="126">
        <v>0.55600000000000005</v>
      </c>
      <c r="AA4" s="23">
        <v>0</v>
      </c>
      <c r="AB4" s="18"/>
      <c r="AC4" s="18"/>
      <c r="AD4" s="18"/>
      <c r="AE4" s="18"/>
      <c r="AF4" s="23"/>
      <c r="AG4" s="127" t="s">
        <v>114</v>
      </c>
      <c r="AH4" s="127"/>
      <c r="AI4" s="127"/>
      <c r="AJ4" s="127"/>
      <c r="AK4" s="23"/>
      <c r="AL4" s="24"/>
      <c r="AM4" s="24"/>
      <c r="AN4" s="24"/>
      <c r="AO4" s="26"/>
      <c r="AP4" s="29"/>
      <c r="AQ4" s="24"/>
      <c r="AR4" s="38"/>
    </row>
    <row r="5" spans="1:44" s="125" customFormat="1" ht="15" customHeight="1" x14ac:dyDescent="0.25">
      <c r="A5" s="121"/>
      <c r="B5" s="24">
        <v>1985</v>
      </c>
      <c r="C5" s="24" t="s">
        <v>36</v>
      </c>
      <c r="D5" s="25" t="s">
        <v>35</v>
      </c>
      <c r="E5" s="24">
        <v>19</v>
      </c>
      <c r="F5" s="24">
        <v>1</v>
      </c>
      <c r="G5" s="26">
        <v>12</v>
      </c>
      <c r="H5" s="24">
        <v>17</v>
      </c>
      <c r="I5" s="24">
        <v>51</v>
      </c>
      <c r="J5" s="24">
        <v>13</v>
      </c>
      <c r="K5" s="24">
        <v>13</v>
      </c>
      <c r="L5" s="24">
        <v>12</v>
      </c>
      <c r="M5" s="24">
        <v>13</v>
      </c>
      <c r="N5" s="27">
        <v>0.372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26"/>
      <c r="AA5" s="23">
        <v>0</v>
      </c>
      <c r="AB5" s="18"/>
      <c r="AC5" s="18"/>
      <c r="AD5" s="18"/>
      <c r="AE5" s="18"/>
      <c r="AF5" s="23"/>
      <c r="AG5" s="127"/>
      <c r="AH5" s="127"/>
      <c r="AI5" s="127"/>
      <c r="AJ5" s="127"/>
      <c r="AK5" s="23"/>
      <c r="AL5" s="24"/>
      <c r="AM5" s="24"/>
      <c r="AN5" s="24"/>
      <c r="AO5" s="26"/>
      <c r="AP5" s="29"/>
      <c r="AQ5" s="24"/>
      <c r="AR5" s="38"/>
    </row>
    <row r="6" spans="1:44" s="125" customFormat="1" ht="15" customHeight="1" x14ac:dyDescent="0.25">
      <c r="A6" s="121"/>
      <c r="B6" s="24">
        <v>1986</v>
      </c>
      <c r="C6" s="24" t="s">
        <v>37</v>
      </c>
      <c r="D6" s="25" t="s">
        <v>35</v>
      </c>
      <c r="E6" s="24">
        <v>2</v>
      </c>
      <c r="F6" s="24">
        <v>0</v>
      </c>
      <c r="G6" s="26">
        <v>1</v>
      </c>
      <c r="H6" s="24">
        <v>0</v>
      </c>
      <c r="I6" s="24">
        <v>2</v>
      </c>
      <c r="J6" s="24">
        <v>0</v>
      </c>
      <c r="K6" s="24">
        <v>0</v>
      </c>
      <c r="L6" s="24">
        <v>1</v>
      </c>
      <c r="M6" s="24">
        <v>1</v>
      </c>
      <c r="N6" s="27">
        <v>0.182</v>
      </c>
      <c r="O6" s="23"/>
      <c r="P6" s="18"/>
      <c r="Q6" s="18"/>
      <c r="R6" s="18"/>
      <c r="S6" s="18"/>
      <c r="T6" s="23"/>
      <c r="U6" s="24">
        <v>1</v>
      </c>
      <c r="V6" s="24">
        <v>0</v>
      </c>
      <c r="W6" s="26">
        <v>0</v>
      </c>
      <c r="X6" s="24">
        <v>0</v>
      </c>
      <c r="Y6" s="24">
        <v>0</v>
      </c>
      <c r="Z6" s="126">
        <v>0</v>
      </c>
      <c r="AA6" s="23"/>
      <c r="AB6" s="18"/>
      <c r="AC6" s="18"/>
      <c r="AD6" s="18"/>
      <c r="AE6" s="18"/>
      <c r="AF6" s="23"/>
      <c r="AG6" s="127" t="s">
        <v>115</v>
      </c>
      <c r="AH6" s="127"/>
      <c r="AI6" s="127"/>
      <c r="AJ6" s="127"/>
      <c r="AK6" s="23"/>
      <c r="AL6" s="24"/>
      <c r="AM6" s="24"/>
      <c r="AN6" s="24"/>
      <c r="AO6" s="26"/>
      <c r="AP6" s="29"/>
      <c r="AQ6" s="24"/>
      <c r="AR6" s="38"/>
    </row>
    <row r="7" spans="1:44" s="125" customFormat="1" ht="15" customHeight="1" x14ac:dyDescent="0.25">
      <c r="A7" s="121"/>
      <c r="B7" s="61">
        <v>1987</v>
      </c>
      <c r="C7" s="61" t="s">
        <v>60</v>
      </c>
      <c r="D7" s="62" t="s">
        <v>56</v>
      </c>
      <c r="E7" s="61"/>
      <c r="F7" s="63" t="s">
        <v>55</v>
      </c>
      <c r="G7" s="64"/>
      <c r="H7" s="65"/>
      <c r="I7" s="61"/>
      <c r="J7" s="61"/>
      <c r="K7" s="61"/>
      <c r="L7" s="61"/>
      <c r="M7" s="61"/>
      <c r="N7" s="66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26"/>
      <c r="AA7" s="23">
        <v>0</v>
      </c>
      <c r="AB7" s="18"/>
      <c r="AC7" s="18"/>
      <c r="AD7" s="18"/>
      <c r="AE7" s="18"/>
      <c r="AF7" s="23"/>
      <c r="AG7" s="127"/>
      <c r="AH7" s="127"/>
      <c r="AI7" s="127"/>
      <c r="AJ7" s="127"/>
      <c r="AK7" s="23"/>
      <c r="AL7" s="24"/>
      <c r="AM7" s="24"/>
      <c r="AN7" s="24"/>
      <c r="AO7" s="26"/>
      <c r="AP7" s="29"/>
      <c r="AQ7" s="24"/>
      <c r="AR7" s="38"/>
    </row>
    <row r="8" spans="1:44" s="125" customFormat="1" ht="15" customHeight="1" x14ac:dyDescent="0.25">
      <c r="A8" s="121"/>
      <c r="B8" s="61">
        <v>1988</v>
      </c>
      <c r="C8" s="61" t="s">
        <v>57</v>
      </c>
      <c r="D8" s="62" t="s">
        <v>56</v>
      </c>
      <c r="E8" s="61"/>
      <c r="F8" s="63" t="s">
        <v>55</v>
      </c>
      <c r="G8" s="64"/>
      <c r="H8" s="65"/>
      <c r="I8" s="61"/>
      <c r="J8" s="61"/>
      <c r="K8" s="61"/>
      <c r="L8" s="61"/>
      <c r="M8" s="61"/>
      <c r="N8" s="66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26"/>
      <c r="AA8" s="23">
        <v>0</v>
      </c>
      <c r="AB8" s="18"/>
      <c r="AC8" s="18"/>
      <c r="AD8" s="18"/>
      <c r="AE8" s="18"/>
      <c r="AF8" s="23"/>
      <c r="AG8" s="127"/>
      <c r="AH8" s="127"/>
      <c r="AI8" s="127"/>
      <c r="AJ8" s="127"/>
      <c r="AK8" s="23"/>
      <c r="AL8" s="24"/>
      <c r="AM8" s="24"/>
      <c r="AN8" s="24"/>
      <c r="AO8" s="26"/>
      <c r="AP8" s="29"/>
      <c r="AQ8" s="24"/>
      <c r="AR8" s="38"/>
    </row>
    <row r="9" spans="1:44" s="125" customFormat="1" ht="15" customHeight="1" x14ac:dyDescent="0.25">
      <c r="A9" s="121"/>
      <c r="B9" s="61">
        <v>1989</v>
      </c>
      <c r="C9" s="61" t="s">
        <v>34</v>
      </c>
      <c r="D9" s="62" t="s">
        <v>54</v>
      </c>
      <c r="E9" s="61"/>
      <c r="F9" s="63" t="s">
        <v>55</v>
      </c>
      <c r="G9" s="64"/>
      <c r="H9" s="65"/>
      <c r="I9" s="61"/>
      <c r="J9" s="61"/>
      <c r="K9" s="61"/>
      <c r="L9" s="61"/>
      <c r="M9" s="61"/>
      <c r="N9" s="66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26"/>
      <c r="AA9" s="23">
        <v>66</v>
      </c>
      <c r="AB9" s="18"/>
      <c r="AC9" s="18"/>
      <c r="AD9" s="18"/>
      <c r="AE9" s="18"/>
      <c r="AF9" s="23"/>
      <c r="AG9" s="127"/>
      <c r="AH9" s="127"/>
      <c r="AI9" s="127"/>
      <c r="AJ9" s="127"/>
      <c r="AK9" s="23"/>
      <c r="AL9" s="24"/>
      <c r="AM9" s="24"/>
      <c r="AN9" s="26"/>
      <c r="AO9" s="26"/>
      <c r="AP9" s="29"/>
      <c r="AQ9" s="24"/>
      <c r="AR9" s="38"/>
    </row>
    <row r="10" spans="1:44" s="125" customFormat="1" ht="15" customHeight="1" x14ac:dyDescent="0.25">
      <c r="A10" s="121"/>
      <c r="B10" s="24">
        <v>1990</v>
      </c>
      <c r="C10" s="24" t="s">
        <v>38</v>
      </c>
      <c r="D10" s="25" t="s">
        <v>39</v>
      </c>
      <c r="E10" s="24">
        <v>10</v>
      </c>
      <c r="F10" s="24">
        <v>1</v>
      </c>
      <c r="G10" s="26">
        <v>4</v>
      </c>
      <c r="H10" s="24">
        <v>6</v>
      </c>
      <c r="I10" s="24">
        <v>43</v>
      </c>
      <c r="J10" s="24">
        <v>11</v>
      </c>
      <c r="K10" s="24">
        <v>12</v>
      </c>
      <c r="L10" s="24">
        <v>15</v>
      </c>
      <c r="M10" s="24">
        <v>5</v>
      </c>
      <c r="N10" s="27">
        <v>0.51700000000000002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26"/>
      <c r="AA10" s="23"/>
      <c r="AB10" s="18"/>
      <c r="AC10" s="18"/>
      <c r="AD10" s="18"/>
      <c r="AE10" s="18"/>
      <c r="AF10" s="23"/>
      <c r="AG10" s="127"/>
      <c r="AH10" s="127"/>
      <c r="AI10" s="127"/>
      <c r="AJ10" s="127"/>
      <c r="AK10" s="23"/>
      <c r="AL10" s="24"/>
      <c r="AM10" s="24"/>
      <c r="AN10" s="24"/>
      <c r="AO10" s="26"/>
      <c r="AP10" s="29"/>
      <c r="AQ10" s="24"/>
      <c r="AR10" s="38"/>
    </row>
    <row r="11" spans="1:44" s="125" customFormat="1" ht="15" customHeight="1" x14ac:dyDescent="0.25">
      <c r="A11" s="121"/>
      <c r="B11" s="24">
        <v>1990</v>
      </c>
      <c r="C11" s="24" t="s">
        <v>41</v>
      </c>
      <c r="D11" s="25" t="s">
        <v>42</v>
      </c>
      <c r="E11" s="24">
        <v>7</v>
      </c>
      <c r="F11" s="26">
        <v>0</v>
      </c>
      <c r="G11" s="24">
        <v>3</v>
      </c>
      <c r="H11" s="24">
        <v>0</v>
      </c>
      <c r="I11" s="24">
        <v>15</v>
      </c>
      <c r="J11" s="24">
        <v>1</v>
      </c>
      <c r="K11" s="24">
        <v>6</v>
      </c>
      <c r="L11" s="24">
        <v>5</v>
      </c>
      <c r="M11" s="24">
        <v>3</v>
      </c>
      <c r="N11" s="27">
        <v>0.51400000000000001</v>
      </c>
      <c r="O11" s="23"/>
      <c r="P11" s="18"/>
      <c r="Q11" s="18"/>
      <c r="R11" s="18"/>
      <c r="S11" s="18"/>
      <c r="T11" s="23"/>
      <c r="U11" s="24">
        <v>7</v>
      </c>
      <c r="V11" s="24">
        <v>0</v>
      </c>
      <c r="W11" s="24">
        <v>3</v>
      </c>
      <c r="X11" s="24">
        <v>1</v>
      </c>
      <c r="Y11" s="24">
        <v>11</v>
      </c>
      <c r="Z11" s="126">
        <v>0.35499999999999998</v>
      </c>
      <c r="AA11" s="23"/>
      <c r="AB11" s="18"/>
      <c r="AC11" s="18"/>
      <c r="AD11" s="18"/>
      <c r="AE11" s="18"/>
      <c r="AF11" s="23"/>
      <c r="AG11" s="127" t="s">
        <v>116</v>
      </c>
      <c r="AH11" s="127" t="s">
        <v>117</v>
      </c>
      <c r="AI11" s="127"/>
      <c r="AJ11" s="127" t="s">
        <v>118</v>
      </c>
      <c r="AK11" s="23"/>
      <c r="AL11" s="24"/>
      <c r="AM11" s="24"/>
      <c r="AN11" s="24"/>
      <c r="AO11" s="26"/>
      <c r="AP11" s="29">
        <v>1</v>
      </c>
      <c r="AQ11" s="24"/>
      <c r="AR11" s="38"/>
    </row>
    <row r="12" spans="1:44" s="125" customFormat="1" ht="15" customHeight="1" x14ac:dyDescent="0.25">
      <c r="A12" s="121"/>
      <c r="B12" s="24">
        <v>1991</v>
      </c>
      <c r="C12" s="24" t="s">
        <v>36</v>
      </c>
      <c r="D12" s="25" t="s">
        <v>39</v>
      </c>
      <c r="E12" s="24">
        <v>25</v>
      </c>
      <c r="F12" s="24">
        <v>0</v>
      </c>
      <c r="G12" s="26">
        <v>9</v>
      </c>
      <c r="H12" s="24">
        <v>9</v>
      </c>
      <c r="I12" s="24">
        <v>57</v>
      </c>
      <c r="J12" s="24">
        <v>12</v>
      </c>
      <c r="K12" s="24">
        <v>12</v>
      </c>
      <c r="L12" s="24">
        <v>24</v>
      </c>
      <c r="M12" s="24">
        <v>9</v>
      </c>
      <c r="N12" s="27">
        <v>0.377</v>
      </c>
      <c r="O12" s="23"/>
      <c r="P12" s="18"/>
      <c r="Q12" s="18"/>
      <c r="R12" s="18"/>
      <c r="S12" s="18"/>
      <c r="T12" s="23"/>
      <c r="U12" s="24">
        <v>1</v>
      </c>
      <c r="V12" s="24">
        <v>0</v>
      </c>
      <c r="W12" s="26">
        <v>0</v>
      </c>
      <c r="X12" s="24">
        <v>1</v>
      </c>
      <c r="Y12" s="24">
        <v>3</v>
      </c>
      <c r="Z12" s="126">
        <v>0.6</v>
      </c>
      <c r="AA12" s="23">
        <v>0</v>
      </c>
      <c r="AB12" s="18"/>
      <c r="AC12" s="18"/>
      <c r="AD12" s="18"/>
      <c r="AE12" s="18"/>
      <c r="AF12" s="23"/>
      <c r="AG12" s="127" t="s">
        <v>119</v>
      </c>
      <c r="AH12" s="127"/>
      <c r="AI12" s="127"/>
      <c r="AJ12" s="127"/>
      <c r="AK12" s="23"/>
      <c r="AL12" s="24"/>
      <c r="AM12" s="24"/>
      <c r="AN12" s="24"/>
      <c r="AO12" s="26"/>
      <c r="AP12" s="29"/>
      <c r="AQ12" s="24"/>
      <c r="AR12" s="38"/>
    </row>
    <row r="13" spans="1:44" s="125" customFormat="1" ht="15" customHeight="1" x14ac:dyDescent="0.25">
      <c r="A13" s="121"/>
      <c r="B13" s="24">
        <v>1992</v>
      </c>
      <c r="C13" s="24" t="s">
        <v>40</v>
      </c>
      <c r="D13" s="25" t="s">
        <v>39</v>
      </c>
      <c r="E13" s="24">
        <v>24</v>
      </c>
      <c r="F13" s="24">
        <v>0</v>
      </c>
      <c r="G13" s="26">
        <v>3</v>
      </c>
      <c r="H13" s="24">
        <v>3</v>
      </c>
      <c r="I13" s="24">
        <v>49</v>
      </c>
      <c r="J13" s="24">
        <v>20</v>
      </c>
      <c r="K13" s="24">
        <v>8</v>
      </c>
      <c r="L13" s="24">
        <v>18</v>
      </c>
      <c r="M13" s="24">
        <v>3</v>
      </c>
      <c r="N13" s="27">
        <v>0.316</v>
      </c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26"/>
      <c r="AA13" s="23">
        <v>0</v>
      </c>
      <c r="AB13" s="18"/>
      <c r="AC13" s="18"/>
      <c r="AD13" s="18"/>
      <c r="AE13" s="18"/>
      <c r="AF13" s="23"/>
      <c r="AG13" s="127"/>
      <c r="AH13" s="127"/>
      <c r="AI13" s="127"/>
      <c r="AJ13" s="127"/>
      <c r="AK13" s="23"/>
      <c r="AL13" s="24"/>
      <c r="AM13" s="24"/>
      <c r="AN13" s="24"/>
      <c r="AO13" s="26"/>
      <c r="AP13" s="29"/>
      <c r="AQ13" s="24"/>
      <c r="AR13" s="38"/>
    </row>
    <row r="14" spans="1:44" s="125" customFormat="1" ht="15" customHeight="1" x14ac:dyDescent="0.25">
      <c r="A14" s="128"/>
      <c r="B14" s="16" t="s">
        <v>7</v>
      </c>
      <c r="C14" s="17"/>
      <c r="D14" s="15"/>
      <c r="E14" s="18">
        <v>105</v>
      </c>
      <c r="F14" s="18">
        <v>2</v>
      </c>
      <c r="G14" s="18">
        <v>41</v>
      </c>
      <c r="H14" s="18">
        <v>41</v>
      </c>
      <c r="I14" s="18">
        <v>268</v>
      </c>
      <c r="J14" s="18">
        <v>77</v>
      </c>
      <c r="K14" s="18">
        <v>60</v>
      </c>
      <c r="L14" s="18">
        <v>88</v>
      </c>
      <c r="M14" s="18">
        <v>43</v>
      </c>
      <c r="N14" s="31">
        <v>0.39</v>
      </c>
      <c r="O14" s="23"/>
      <c r="P14" s="102" t="s">
        <v>107</v>
      </c>
      <c r="Q14" s="102" t="s">
        <v>107</v>
      </c>
      <c r="R14" s="102" t="s">
        <v>107</v>
      </c>
      <c r="S14" s="102" t="s">
        <v>107</v>
      </c>
      <c r="T14" s="28"/>
      <c r="U14" s="18">
        <v>11</v>
      </c>
      <c r="V14" s="18">
        <f t="shared" ref="V14:X14" si="0">PRODUCT(F20)</f>
        <v>0</v>
      </c>
      <c r="W14" s="18">
        <f t="shared" si="0"/>
        <v>3</v>
      </c>
      <c r="X14" s="18">
        <f t="shared" si="0"/>
        <v>3</v>
      </c>
      <c r="Y14" s="18">
        <v>19</v>
      </c>
      <c r="Z14" s="31">
        <v>0.41299999999999998</v>
      </c>
      <c r="AA14" s="129">
        <f>SUM(AA3:AA13)</f>
        <v>66</v>
      </c>
      <c r="AB14" s="102" t="s">
        <v>107</v>
      </c>
      <c r="AC14" s="102" t="s">
        <v>107</v>
      </c>
      <c r="AD14" s="102" t="s">
        <v>107</v>
      </c>
      <c r="AE14" s="102" t="s">
        <v>107</v>
      </c>
      <c r="AF14" s="23"/>
      <c r="AG14" s="102" t="s">
        <v>91</v>
      </c>
      <c r="AH14" s="102" t="s">
        <v>93</v>
      </c>
      <c r="AI14" s="102" t="s">
        <v>108</v>
      </c>
      <c r="AJ14" s="102" t="s">
        <v>98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38"/>
    </row>
    <row r="15" spans="1:44" s="125" customFormat="1" ht="15" customHeight="1" x14ac:dyDescent="0.25">
      <c r="A15" s="128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0"/>
      <c r="O15" s="23"/>
      <c r="P15" s="22"/>
      <c r="Q15" s="20"/>
      <c r="R15" s="122"/>
      <c r="S15" s="123"/>
      <c r="T15" s="23"/>
      <c r="U15" s="22"/>
      <c r="V15" s="20"/>
      <c r="W15" s="122"/>
      <c r="X15" s="20"/>
      <c r="Y15" s="122"/>
      <c r="Z15" s="123"/>
      <c r="AA15" s="23"/>
      <c r="AB15" s="131"/>
      <c r="AC15" s="132"/>
      <c r="AD15" s="122"/>
      <c r="AE15" s="123"/>
      <c r="AF15" s="23"/>
      <c r="AG15" s="133">
        <v>0.5</v>
      </c>
      <c r="AH15" s="134">
        <v>1</v>
      </c>
      <c r="AI15" s="134">
        <v>0</v>
      </c>
      <c r="AJ15" s="135">
        <v>0</v>
      </c>
      <c r="AK15" s="23"/>
      <c r="AL15" s="17"/>
      <c r="AM15" s="14"/>
      <c r="AN15" s="14"/>
      <c r="AO15" s="14"/>
      <c r="AP15" s="14"/>
      <c r="AQ15" s="15"/>
      <c r="AR15" s="38"/>
    </row>
    <row r="16" spans="1:44" ht="15" customHeight="1" x14ac:dyDescent="0.25">
      <c r="A16" s="121"/>
      <c r="B16" s="32" t="s">
        <v>2</v>
      </c>
      <c r="C16" s="29"/>
      <c r="D16" s="33">
        <v>194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23"/>
      <c r="Q16" s="23"/>
      <c r="R16" s="23"/>
      <c r="S16" s="23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8"/>
    </row>
    <row r="17" spans="1:45" s="125" customFormat="1" ht="15" customHeight="1" x14ac:dyDescent="0.25">
      <c r="A17" s="121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8"/>
      <c r="P17" s="28"/>
      <c r="Q17" s="28"/>
      <c r="R17" s="28"/>
      <c r="S17" s="28"/>
      <c r="T17" s="28"/>
      <c r="U17" s="34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23"/>
      <c r="AG17" s="34"/>
      <c r="AH17" s="34"/>
      <c r="AI17" s="34"/>
      <c r="AJ17" s="34"/>
      <c r="AK17" s="23"/>
      <c r="AL17" s="34"/>
      <c r="AM17" s="34"/>
      <c r="AN17" s="34"/>
      <c r="AO17" s="34"/>
      <c r="AP17" s="34"/>
      <c r="AQ17" s="34"/>
      <c r="AR17" s="38"/>
    </row>
    <row r="18" spans="1:45" ht="15" customHeight="1" x14ac:dyDescent="0.25">
      <c r="A18" s="121"/>
      <c r="B18" s="22" t="s">
        <v>24</v>
      </c>
      <c r="C18" s="39"/>
      <c r="D18" s="3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4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0" t="s">
        <v>29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41"/>
      <c r="AC18" s="41"/>
      <c r="AD18" s="12"/>
      <c r="AE18" s="42"/>
      <c r="AF18" s="23"/>
      <c r="AG18" s="40" t="s">
        <v>131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42"/>
      <c r="AR18" s="38"/>
    </row>
    <row r="19" spans="1:45" ht="15" customHeight="1" x14ac:dyDescent="0.25">
      <c r="A19" s="121"/>
      <c r="B19" s="40" t="s">
        <v>12</v>
      </c>
      <c r="C19" s="12"/>
      <c r="D19" s="42"/>
      <c r="E19" s="24">
        <v>105</v>
      </c>
      <c r="F19" s="24">
        <v>2</v>
      </c>
      <c r="G19" s="24">
        <v>41</v>
      </c>
      <c r="H19" s="24">
        <v>41</v>
      </c>
      <c r="I19" s="24">
        <v>268</v>
      </c>
      <c r="J19" s="34"/>
      <c r="K19" s="43">
        <v>0.40952380952380951</v>
      </c>
      <c r="L19" s="43">
        <v>0.39047619047619048</v>
      </c>
      <c r="M19" s="43">
        <v>2.5523809523809522</v>
      </c>
      <c r="N19" s="27">
        <v>0.39</v>
      </c>
      <c r="O19" s="23"/>
      <c r="P19" s="144" t="s">
        <v>9</v>
      </c>
      <c r="Q19" s="160"/>
      <c r="R19" s="161" t="s">
        <v>44</v>
      </c>
      <c r="S19" s="145"/>
      <c r="T19" s="145"/>
      <c r="U19" s="145"/>
      <c r="V19" s="145"/>
      <c r="W19" s="145"/>
      <c r="X19" s="145"/>
      <c r="Y19" s="162" t="s">
        <v>109</v>
      </c>
      <c r="Z19" s="161"/>
      <c r="AA19" s="163" t="s">
        <v>47</v>
      </c>
      <c r="AB19" s="145"/>
      <c r="AC19" s="145"/>
      <c r="AD19" s="164"/>
      <c r="AE19" s="146"/>
      <c r="AF19" s="23"/>
      <c r="AG19" s="173">
        <v>5673</v>
      </c>
      <c r="AH19" s="174" t="s">
        <v>132</v>
      </c>
      <c r="AI19" s="164"/>
      <c r="AJ19" s="145"/>
      <c r="AK19" s="145"/>
      <c r="AL19" s="145"/>
      <c r="AM19" s="164"/>
      <c r="AN19" s="145"/>
      <c r="AO19" s="145"/>
      <c r="AP19" s="145"/>
      <c r="AQ19" s="146"/>
      <c r="AR19" s="38"/>
    </row>
    <row r="20" spans="1:45" ht="15" customHeight="1" x14ac:dyDescent="0.25">
      <c r="A20" s="121"/>
      <c r="B20" s="44" t="s">
        <v>14</v>
      </c>
      <c r="C20" s="45"/>
      <c r="D20" s="46"/>
      <c r="E20" s="24">
        <v>11</v>
      </c>
      <c r="F20" s="24">
        <v>0</v>
      </c>
      <c r="G20" s="24">
        <v>3</v>
      </c>
      <c r="H20" s="24">
        <v>3</v>
      </c>
      <c r="I20" s="24">
        <v>19</v>
      </c>
      <c r="J20" s="34"/>
      <c r="K20" s="43">
        <v>0.27</v>
      </c>
      <c r="L20" s="43">
        <v>0.27</v>
      </c>
      <c r="M20" s="43">
        <v>1.73</v>
      </c>
      <c r="N20" s="27">
        <v>0.41299999999999998</v>
      </c>
      <c r="O20" s="23"/>
      <c r="P20" s="165" t="s">
        <v>110</v>
      </c>
      <c r="Q20" s="166"/>
      <c r="R20" s="161" t="s">
        <v>45</v>
      </c>
      <c r="S20" s="161"/>
      <c r="T20" s="161"/>
      <c r="U20" s="161"/>
      <c r="V20" s="161"/>
      <c r="W20" s="161"/>
      <c r="X20" s="161"/>
      <c r="Y20" s="162" t="s">
        <v>111</v>
      </c>
      <c r="Z20" s="161"/>
      <c r="AA20" s="163" t="s">
        <v>48</v>
      </c>
      <c r="AB20" s="161"/>
      <c r="AC20" s="161"/>
      <c r="AD20" s="162"/>
      <c r="AE20" s="167"/>
      <c r="AF20" s="23"/>
      <c r="AG20" s="173">
        <v>5014</v>
      </c>
      <c r="AH20" s="175" t="s">
        <v>133</v>
      </c>
      <c r="AI20" s="162"/>
      <c r="AJ20" s="161"/>
      <c r="AK20" s="161"/>
      <c r="AL20" s="161"/>
      <c r="AM20" s="162"/>
      <c r="AN20" s="161"/>
      <c r="AO20" s="161"/>
      <c r="AP20" s="161"/>
      <c r="AQ20" s="167"/>
      <c r="AR20" s="38"/>
    </row>
    <row r="21" spans="1:45" ht="15" customHeight="1" x14ac:dyDescent="0.25">
      <c r="A21" s="121"/>
      <c r="B21" s="47" t="s">
        <v>15</v>
      </c>
      <c r="C21" s="48"/>
      <c r="D21" s="49"/>
      <c r="E21" s="30"/>
      <c r="F21" s="30"/>
      <c r="G21" s="30"/>
      <c r="H21" s="30"/>
      <c r="I21" s="30"/>
      <c r="J21" s="34"/>
      <c r="K21" s="50"/>
      <c r="L21" s="50"/>
      <c r="M21" s="50"/>
      <c r="N21" s="51"/>
      <c r="O21" s="23"/>
      <c r="P21" s="165" t="s">
        <v>112</v>
      </c>
      <c r="Q21" s="166"/>
      <c r="R21" s="161" t="s">
        <v>44</v>
      </c>
      <c r="S21" s="161"/>
      <c r="T21" s="161"/>
      <c r="U21" s="161"/>
      <c r="V21" s="161"/>
      <c r="W21" s="161"/>
      <c r="X21" s="161"/>
      <c r="Y21" s="162" t="s">
        <v>109</v>
      </c>
      <c r="Z21" s="161"/>
      <c r="AA21" s="163" t="s">
        <v>47</v>
      </c>
      <c r="AB21" s="161"/>
      <c r="AC21" s="161"/>
      <c r="AD21" s="162"/>
      <c r="AE21" s="167"/>
      <c r="AF21" s="23"/>
      <c r="AG21" s="176"/>
      <c r="AH21" s="175"/>
      <c r="AI21" s="162"/>
      <c r="AJ21" s="161"/>
      <c r="AK21" s="161"/>
      <c r="AL21" s="161"/>
      <c r="AM21" s="162"/>
      <c r="AN21" s="161"/>
      <c r="AO21" s="161"/>
      <c r="AP21" s="161"/>
      <c r="AQ21" s="167"/>
      <c r="AR21" s="38"/>
    </row>
    <row r="22" spans="1:45" ht="15" customHeight="1" x14ac:dyDescent="0.25">
      <c r="A22" s="121"/>
      <c r="B22" s="52" t="s">
        <v>25</v>
      </c>
      <c r="C22" s="53"/>
      <c r="D22" s="54"/>
      <c r="E22" s="18">
        <v>116</v>
      </c>
      <c r="F22" s="18">
        <v>2</v>
      </c>
      <c r="G22" s="18">
        <v>44</v>
      </c>
      <c r="H22" s="18">
        <v>44</v>
      </c>
      <c r="I22" s="18">
        <v>287</v>
      </c>
      <c r="J22" s="34"/>
      <c r="K22" s="55">
        <v>0.40350877192982454</v>
      </c>
      <c r="L22" s="55">
        <v>0.38</v>
      </c>
      <c r="M22" s="55">
        <v>2.4700000000000002</v>
      </c>
      <c r="N22" s="31">
        <v>0.39200000000000002</v>
      </c>
      <c r="O22" s="23"/>
      <c r="P22" s="168" t="s">
        <v>10</v>
      </c>
      <c r="Q22" s="169"/>
      <c r="R22" s="170" t="s">
        <v>46</v>
      </c>
      <c r="S22" s="170"/>
      <c r="T22" s="170"/>
      <c r="U22" s="170"/>
      <c r="V22" s="170"/>
      <c r="W22" s="170"/>
      <c r="X22" s="170"/>
      <c r="Y22" s="171" t="s">
        <v>113</v>
      </c>
      <c r="Z22" s="170"/>
      <c r="AA22" s="93" t="s">
        <v>49</v>
      </c>
      <c r="AB22" s="170"/>
      <c r="AC22" s="170"/>
      <c r="AD22" s="171"/>
      <c r="AE22" s="172"/>
      <c r="AF22" s="23"/>
      <c r="AG22" s="89"/>
      <c r="AH22" s="177"/>
      <c r="AI22" s="171"/>
      <c r="AJ22" s="170"/>
      <c r="AK22" s="170"/>
      <c r="AL22" s="170"/>
      <c r="AM22" s="171"/>
      <c r="AN22" s="170"/>
      <c r="AO22" s="170"/>
      <c r="AP22" s="170"/>
      <c r="AQ22" s="172"/>
      <c r="AR22" s="38"/>
    </row>
    <row r="23" spans="1:45" ht="15" customHeight="1" x14ac:dyDescent="0.25">
      <c r="A23" s="121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/>
      <c r="P23" s="34"/>
      <c r="Q23" s="37"/>
      <c r="R23" s="34"/>
      <c r="S23" s="34"/>
      <c r="T23" s="23"/>
      <c r="U23" s="23"/>
      <c r="V23" s="37"/>
      <c r="W23" s="34"/>
      <c r="X23" s="34"/>
      <c r="Y23" s="23"/>
      <c r="Z23" s="23"/>
      <c r="AA23" s="23"/>
      <c r="AB23" s="23"/>
      <c r="AC23" s="23"/>
      <c r="AD23" s="23"/>
      <c r="AE23" s="23"/>
      <c r="AF23" s="23"/>
      <c r="AG23" s="23"/>
      <c r="AH23" s="56"/>
      <c r="AI23" s="34"/>
      <c r="AJ23" s="34"/>
      <c r="AK23" s="23"/>
      <c r="AL23" s="34"/>
      <c r="AM23" s="34"/>
      <c r="AN23" s="34"/>
      <c r="AO23" s="34"/>
      <c r="AP23" s="34"/>
      <c r="AQ23" s="34"/>
      <c r="AR23" s="38"/>
    </row>
    <row r="24" spans="1:45" ht="15" customHeight="1" x14ac:dyDescent="0.2">
      <c r="A24" s="121"/>
      <c r="B24" s="34" t="s">
        <v>50</v>
      </c>
      <c r="C24" s="34"/>
      <c r="D24" s="57" t="s">
        <v>51</v>
      </c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5" customHeight="1" x14ac:dyDescent="0.2">
      <c r="A25" s="121"/>
      <c r="B25" s="34"/>
      <c r="C25" s="34"/>
      <c r="D25" s="57" t="s">
        <v>59</v>
      </c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121"/>
      <c r="B26" s="34"/>
      <c r="C26" s="34"/>
      <c r="D26" s="34" t="s">
        <v>58</v>
      </c>
      <c r="E26" s="34"/>
      <c r="F26" s="34"/>
      <c r="G26" s="34"/>
      <c r="H26" s="34"/>
      <c r="I26" s="34"/>
      <c r="J26" s="34"/>
      <c r="K26" s="34"/>
      <c r="L26" s="34"/>
      <c r="M26" s="34"/>
      <c r="N26" s="37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s="8" customFormat="1" ht="15" customHeight="1" x14ac:dyDescent="0.2">
      <c r="A27" s="9"/>
      <c r="B27" s="34"/>
      <c r="C27" s="34"/>
      <c r="D27" s="34" t="s">
        <v>61</v>
      </c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8" customFormat="1" ht="15" customHeight="1" x14ac:dyDescent="0.25">
      <c r="A28" s="9"/>
      <c r="B28" s="34"/>
      <c r="C28" s="34"/>
      <c r="D28" s="34" t="s">
        <v>52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34"/>
      <c r="P28" s="34"/>
      <c r="Q28" s="37"/>
      <c r="R28" s="34"/>
      <c r="S28" s="34"/>
      <c r="T28" s="23"/>
      <c r="U28" s="23"/>
      <c r="V28" s="56"/>
      <c r="W28" s="34"/>
      <c r="X28" s="34"/>
      <c r="Y28" s="34"/>
      <c r="Z28" s="34"/>
      <c r="AA28" s="34"/>
      <c r="AB28" s="34"/>
      <c r="AC28" s="34"/>
      <c r="AD28" s="34"/>
      <c r="AE28" s="34"/>
      <c r="AF28" s="38"/>
      <c r="AG28" s="1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8"/>
    </row>
    <row r="29" spans="1:45" s="8" customFormat="1" ht="15" customHeight="1" x14ac:dyDescent="0.25">
      <c r="A29" s="9"/>
      <c r="B29" s="34"/>
      <c r="C29" s="1"/>
      <c r="D29" s="1"/>
      <c r="E29" s="34"/>
      <c r="F29" s="34"/>
      <c r="G29" s="34"/>
      <c r="H29" s="34"/>
      <c r="I29" s="34"/>
      <c r="J29" s="34"/>
      <c r="K29" s="34"/>
      <c r="L29" s="34"/>
      <c r="M29" s="58"/>
      <c r="N29" s="58"/>
      <c r="O29" s="34"/>
      <c r="P29" s="34"/>
      <c r="Q29" s="37"/>
      <c r="R29" s="34"/>
      <c r="S29" s="34"/>
      <c r="T29" s="23"/>
      <c r="U29" s="23"/>
      <c r="V29" s="56"/>
      <c r="W29" s="34"/>
      <c r="X29" s="34"/>
      <c r="Y29" s="34"/>
      <c r="Z29" s="34"/>
      <c r="AA29" s="34"/>
      <c r="AB29" s="34"/>
      <c r="AC29" s="34"/>
      <c r="AD29" s="34"/>
      <c r="AE29" s="34"/>
      <c r="AF29" s="38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</row>
    <row r="30" spans="1:45" s="8" customFormat="1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7"/>
      <c r="R30" s="34"/>
      <c r="S30" s="34"/>
      <c r="T30" s="23"/>
      <c r="U30" s="23"/>
      <c r="V30" s="56"/>
      <c r="W30" s="34"/>
      <c r="X30" s="34"/>
      <c r="Y30" s="34"/>
      <c r="Z30" s="34"/>
      <c r="AA30" s="34"/>
      <c r="AB30" s="34"/>
      <c r="AC30" s="34"/>
      <c r="AD30" s="34"/>
      <c r="AE30" s="34"/>
      <c r="AF30" s="38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</row>
    <row r="31" spans="1:45" s="8" customFormat="1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8"/>
    </row>
    <row r="32" spans="1:45" s="8" customFormat="1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8"/>
    </row>
    <row r="33" spans="1:44" s="8" customFormat="1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8"/>
    </row>
    <row r="34" spans="1:44" s="8" customFormat="1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</row>
    <row r="35" spans="1:44" s="8" customFormat="1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8"/>
    </row>
    <row r="36" spans="1:44" s="8" customFormat="1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3"/>
      <c r="AH36" s="56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pans="1:44" s="8" customFormat="1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3"/>
      <c r="AH37" s="56"/>
      <c r="AI37" s="34"/>
      <c r="AJ37" s="34"/>
      <c r="AK37" s="34"/>
      <c r="AL37" s="34"/>
      <c r="AM37" s="34"/>
      <c r="AN37" s="34"/>
      <c r="AO37" s="34"/>
      <c r="AP37" s="34"/>
      <c r="AQ37" s="34"/>
      <c r="AR37" s="38"/>
    </row>
    <row r="38" spans="1:44" s="8" customFormat="1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3"/>
      <c r="AH38" s="56"/>
      <c r="AI38" s="34"/>
      <c r="AJ38" s="34"/>
      <c r="AK38" s="34"/>
      <c r="AL38" s="34"/>
      <c r="AM38" s="34"/>
      <c r="AN38" s="34"/>
      <c r="AO38" s="34"/>
      <c r="AP38" s="34"/>
      <c r="AQ38" s="34"/>
      <c r="AR38" s="38"/>
    </row>
    <row r="39" spans="1:44" s="8" customFormat="1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3"/>
      <c r="AH39" s="56"/>
      <c r="AI39" s="34"/>
      <c r="AJ39" s="34"/>
      <c r="AK39" s="34"/>
      <c r="AL39" s="34"/>
      <c r="AM39" s="34"/>
      <c r="AN39" s="34"/>
      <c r="AO39" s="34"/>
      <c r="AP39" s="34"/>
      <c r="AQ39" s="34"/>
      <c r="AR39" s="38"/>
    </row>
    <row r="40" spans="1:44" s="8" customFormat="1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3"/>
      <c r="AH40" s="56"/>
      <c r="AI40" s="34"/>
      <c r="AJ40" s="34"/>
      <c r="AK40" s="34"/>
      <c r="AL40" s="34"/>
      <c r="AM40" s="34"/>
      <c r="AN40" s="34"/>
      <c r="AO40" s="34"/>
      <c r="AP40" s="34"/>
      <c r="AQ40" s="34"/>
      <c r="AR40" s="38"/>
    </row>
    <row r="41" spans="1:44" s="8" customFormat="1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56"/>
      <c r="AI41" s="34"/>
      <c r="AJ41" s="34"/>
      <c r="AK41" s="34"/>
      <c r="AL41" s="34"/>
      <c r="AM41" s="34"/>
      <c r="AN41" s="34"/>
      <c r="AO41" s="34"/>
      <c r="AP41" s="34"/>
      <c r="AQ41" s="34"/>
      <c r="AR41" s="38"/>
    </row>
    <row r="42" spans="1:44" s="8" customFormat="1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56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pans="1:44" s="8" customFormat="1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56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pans="1:44" s="8" customFormat="1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56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pans="1:44" s="8" customFormat="1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56"/>
      <c r="AI45" s="34"/>
      <c r="AJ45" s="34"/>
      <c r="AK45" s="34"/>
      <c r="AL45" s="34"/>
      <c r="AM45" s="34"/>
      <c r="AN45" s="34"/>
      <c r="AO45" s="34"/>
      <c r="AP45" s="34"/>
      <c r="AQ45" s="34"/>
      <c r="AR45" s="38"/>
    </row>
    <row r="46" spans="1:44" s="8" customFormat="1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56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pans="1:44" s="8" customFormat="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56"/>
      <c r="AI47" s="34"/>
      <c r="AJ47" s="34"/>
      <c r="AK47" s="34"/>
      <c r="AL47" s="34"/>
      <c r="AM47" s="34"/>
      <c r="AN47" s="34"/>
      <c r="AO47" s="34"/>
      <c r="AP47" s="34"/>
      <c r="AQ47" s="34"/>
      <c r="AR47" s="38"/>
    </row>
    <row r="48" spans="1:44" s="8" customFormat="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56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pans="1:44" s="8" customFormat="1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56"/>
      <c r="AI49" s="34"/>
      <c r="AJ49" s="34"/>
      <c r="AK49" s="34"/>
      <c r="AL49" s="34"/>
      <c r="AM49" s="34"/>
      <c r="AN49" s="34"/>
      <c r="AO49" s="34"/>
      <c r="AP49" s="34"/>
      <c r="AQ49" s="34"/>
      <c r="AR49" s="38"/>
    </row>
    <row r="50" spans="1:44" s="8" customFormat="1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56"/>
      <c r="AI50" s="34"/>
      <c r="AJ50" s="34"/>
      <c r="AK50" s="34"/>
      <c r="AL50" s="34"/>
      <c r="AM50" s="34"/>
      <c r="AN50" s="34"/>
      <c r="AO50" s="34"/>
      <c r="AP50" s="34"/>
      <c r="AQ50" s="34"/>
      <c r="AR50" s="38"/>
    </row>
    <row r="51" spans="1:44" s="8" customFormat="1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56"/>
      <c r="AI51" s="34"/>
      <c r="AJ51" s="34"/>
      <c r="AK51" s="34"/>
      <c r="AL51" s="34"/>
      <c r="AM51" s="34"/>
      <c r="AN51" s="34"/>
      <c r="AO51" s="34"/>
      <c r="AP51" s="34"/>
      <c r="AQ51" s="34"/>
      <c r="AR51" s="38"/>
    </row>
    <row r="52" spans="1:44" s="8" customFormat="1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6"/>
      <c r="AI52" s="34"/>
      <c r="AJ52" s="34"/>
      <c r="AK52" s="34"/>
      <c r="AL52" s="34"/>
      <c r="AM52" s="34"/>
      <c r="AN52" s="34"/>
      <c r="AO52" s="34"/>
      <c r="AP52" s="34"/>
      <c r="AQ52" s="34"/>
      <c r="AR52" s="38"/>
    </row>
    <row r="53" spans="1:44" s="8" customFormat="1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6"/>
      <c r="AI53" s="34"/>
      <c r="AJ53" s="34"/>
      <c r="AK53" s="34"/>
      <c r="AL53" s="34"/>
      <c r="AM53" s="34"/>
      <c r="AN53" s="34"/>
      <c r="AO53" s="34"/>
      <c r="AP53" s="34"/>
      <c r="AQ53" s="34"/>
      <c r="AR53" s="38"/>
    </row>
    <row r="54" spans="1:44" s="8" customFormat="1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6"/>
      <c r="AI54" s="34"/>
      <c r="AJ54" s="34"/>
      <c r="AK54" s="34"/>
      <c r="AL54" s="34"/>
      <c r="AM54" s="34"/>
      <c r="AN54" s="34"/>
      <c r="AO54" s="34"/>
      <c r="AP54" s="34"/>
      <c r="AQ54" s="34"/>
      <c r="AR54" s="38"/>
    </row>
    <row r="55" spans="1:44" s="8" customFormat="1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6"/>
      <c r="AI55" s="34"/>
      <c r="AJ55" s="34"/>
      <c r="AK55" s="34"/>
      <c r="AL55" s="34"/>
      <c r="AM55" s="34"/>
      <c r="AN55" s="34"/>
      <c r="AO55" s="34"/>
      <c r="AP55" s="34"/>
      <c r="AQ55" s="34"/>
      <c r="AR55" s="38"/>
    </row>
    <row r="56" spans="1:44" s="8" customFormat="1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6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pans="1:44" s="8" customFormat="1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6"/>
      <c r="AI57" s="34"/>
      <c r="AJ57" s="34"/>
      <c r="AK57" s="34"/>
      <c r="AL57" s="34"/>
      <c r="AM57" s="34"/>
      <c r="AN57" s="34"/>
      <c r="AO57" s="34"/>
      <c r="AP57" s="34"/>
      <c r="AQ57" s="34"/>
      <c r="AR57" s="38"/>
    </row>
    <row r="58" spans="1:44" s="8" customFormat="1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6"/>
      <c r="AI58" s="34"/>
      <c r="AJ58" s="34"/>
      <c r="AK58" s="34"/>
      <c r="AL58" s="34"/>
      <c r="AM58" s="34"/>
      <c r="AN58" s="34"/>
      <c r="AO58" s="34"/>
      <c r="AP58" s="34"/>
      <c r="AQ58" s="34"/>
      <c r="AR58" s="38"/>
    </row>
    <row r="59" spans="1:44" s="8" customFormat="1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6"/>
      <c r="AI59" s="34"/>
      <c r="AJ59" s="34"/>
      <c r="AK59" s="34"/>
      <c r="AL59" s="34"/>
      <c r="AM59" s="34"/>
      <c r="AN59" s="34"/>
      <c r="AO59" s="34"/>
      <c r="AP59" s="34"/>
      <c r="AQ59" s="34"/>
      <c r="AR59" s="38"/>
    </row>
    <row r="60" spans="1:44" s="8" customFormat="1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6"/>
      <c r="AI60" s="34"/>
      <c r="AJ60" s="34"/>
      <c r="AK60" s="34"/>
      <c r="AL60" s="34"/>
      <c r="AM60" s="34"/>
      <c r="AN60" s="34"/>
      <c r="AO60" s="34"/>
      <c r="AP60" s="34"/>
      <c r="AQ60" s="34"/>
      <c r="AR60" s="38"/>
    </row>
    <row r="61" spans="1:44" s="8" customFormat="1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6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1:44" s="8" customFormat="1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6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8" customFormat="1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6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8" customFormat="1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6"/>
      <c r="AI64" s="34"/>
      <c r="AJ64" s="34"/>
      <c r="AK64" s="34"/>
      <c r="AL64" s="34"/>
      <c r="AM64" s="34"/>
      <c r="AN64" s="34"/>
      <c r="AO64" s="34"/>
      <c r="AP64" s="34"/>
      <c r="AQ64" s="34"/>
      <c r="AR64" s="86"/>
    </row>
    <row r="65" spans="1:44" s="8" customFormat="1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6"/>
      <c r="AI65" s="34"/>
      <c r="AJ65" s="34"/>
      <c r="AK65" s="34"/>
      <c r="AL65" s="34"/>
      <c r="AM65" s="34"/>
      <c r="AN65" s="34"/>
      <c r="AO65" s="34"/>
      <c r="AP65" s="34"/>
      <c r="AQ65" s="34"/>
      <c r="AR65" s="86"/>
    </row>
    <row r="66" spans="1:44" s="8" customFormat="1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6"/>
      <c r="AI66" s="34"/>
      <c r="AJ66" s="34"/>
      <c r="AK66" s="34"/>
      <c r="AL66" s="34"/>
      <c r="AM66" s="34"/>
      <c r="AN66" s="34"/>
      <c r="AO66" s="34"/>
      <c r="AP66" s="34"/>
      <c r="AQ66" s="34"/>
      <c r="AR66" s="86"/>
    </row>
    <row r="67" spans="1:44" s="8" customFormat="1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6"/>
      <c r="AI67" s="34"/>
      <c r="AJ67" s="34"/>
      <c r="AK67" s="34"/>
      <c r="AL67" s="34"/>
      <c r="AM67" s="34"/>
      <c r="AN67" s="34"/>
      <c r="AO67" s="34"/>
      <c r="AP67" s="34"/>
      <c r="AQ67" s="34"/>
      <c r="AR67" s="86"/>
    </row>
    <row r="68" spans="1:44" s="8" customFormat="1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6"/>
      <c r="AI68" s="34"/>
      <c r="AJ68" s="34"/>
      <c r="AK68" s="34"/>
      <c r="AL68" s="34"/>
      <c r="AM68" s="34"/>
      <c r="AN68" s="34"/>
      <c r="AO68" s="34"/>
      <c r="AP68" s="34"/>
      <c r="AQ68" s="34"/>
      <c r="AR68" s="86"/>
    </row>
    <row r="69" spans="1:44" s="8" customFormat="1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6"/>
      <c r="AI69" s="34"/>
      <c r="AJ69" s="34"/>
      <c r="AK69" s="34"/>
      <c r="AL69" s="34"/>
      <c r="AM69" s="34"/>
      <c r="AN69" s="34"/>
      <c r="AO69" s="34"/>
      <c r="AP69" s="34"/>
      <c r="AQ69" s="34"/>
      <c r="AR69" s="86"/>
    </row>
    <row r="70" spans="1:44" s="8" customFormat="1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6"/>
      <c r="AI70" s="34"/>
      <c r="AJ70" s="34"/>
      <c r="AK70" s="34"/>
      <c r="AL70" s="34"/>
      <c r="AM70" s="34"/>
      <c r="AN70" s="34"/>
      <c r="AO70" s="34"/>
      <c r="AP70" s="34"/>
      <c r="AQ70" s="34"/>
      <c r="AR70" s="86"/>
    </row>
    <row r="71" spans="1:44" s="8" customFormat="1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6"/>
      <c r="AI71" s="34"/>
      <c r="AJ71" s="34"/>
      <c r="AK71" s="34"/>
      <c r="AL71" s="34"/>
      <c r="AM71" s="34"/>
      <c r="AN71" s="34"/>
      <c r="AO71" s="34"/>
      <c r="AP71" s="34"/>
      <c r="AQ71" s="34"/>
      <c r="AR71" s="86"/>
    </row>
    <row r="72" spans="1:44" s="8" customFormat="1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6"/>
      <c r="AI72" s="34"/>
      <c r="AJ72" s="34"/>
      <c r="AK72" s="34"/>
      <c r="AL72" s="34"/>
      <c r="AM72" s="34"/>
      <c r="AN72" s="34"/>
      <c r="AO72" s="34"/>
      <c r="AP72" s="34"/>
      <c r="AQ72" s="34"/>
      <c r="AR72" s="86"/>
    </row>
    <row r="73" spans="1:44" s="8" customFormat="1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6"/>
      <c r="AI73" s="34"/>
      <c r="AJ73" s="34"/>
      <c r="AK73" s="34"/>
      <c r="AL73" s="34"/>
      <c r="AM73" s="34"/>
      <c r="AN73" s="34"/>
      <c r="AO73" s="34"/>
      <c r="AP73" s="34"/>
      <c r="AQ73" s="34"/>
      <c r="AR73" s="86"/>
    </row>
    <row r="74" spans="1:44" s="8" customFormat="1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6"/>
      <c r="AI74" s="34"/>
      <c r="AJ74" s="34"/>
      <c r="AK74" s="34"/>
      <c r="AL74" s="34"/>
      <c r="AM74" s="34"/>
      <c r="AN74" s="34"/>
      <c r="AO74" s="34"/>
      <c r="AP74" s="34"/>
      <c r="AQ74" s="34"/>
      <c r="AR74" s="86"/>
    </row>
    <row r="75" spans="1:44" s="8" customFormat="1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6"/>
      <c r="AI75" s="34"/>
      <c r="AJ75" s="34"/>
      <c r="AK75" s="34"/>
      <c r="AL75" s="34"/>
      <c r="AM75" s="34"/>
      <c r="AN75" s="34"/>
      <c r="AO75" s="34"/>
      <c r="AP75" s="34"/>
      <c r="AQ75" s="34"/>
      <c r="AR75" s="86"/>
    </row>
    <row r="76" spans="1:44" s="8" customFormat="1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6"/>
      <c r="AI76" s="34"/>
      <c r="AJ76" s="34"/>
      <c r="AK76" s="34"/>
      <c r="AL76" s="34"/>
      <c r="AM76" s="34"/>
      <c r="AN76" s="34"/>
      <c r="AO76" s="34"/>
      <c r="AP76" s="34"/>
      <c r="AQ76" s="34"/>
      <c r="AR76" s="86"/>
    </row>
    <row r="77" spans="1:44" s="8" customFormat="1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6"/>
      <c r="AI77" s="34"/>
      <c r="AJ77" s="34"/>
      <c r="AK77" s="34"/>
      <c r="AL77" s="34"/>
      <c r="AM77" s="34"/>
      <c r="AN77" s="34"/>
      <c r="AO77" s="34"/>
      <c r="AP77" s="34"/>
      <c r="AQ77" s="34"/>
      <c r="AR77" s="86"/>
    </row>
    <row r="78" spans="1:44" s="8" customFormat="1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6"/>
      <c r="AI78" s="34"/>
      <c r="AJ78" s="34"/>
      <c r="AK78" s="34"/>
      <c r="AL78" s="34"/>
      <c r="AM78" s="34"/>
      <c r="AN78" s="34"/>
      <c r="AO78" s="34"/>
      <c r="AP78" s="34"/>
      <c r="AQ78" s="34"/>
      <c r="AR78" s="86"/>
    </row>
    <row r="79" spans="1:44" s="8" customFormat="1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6"/>
      <c r="AI79" s="34"/>
      <c r="AJ79" s="34"/>
      <c r="AK79" s="34"/>
      <c r="AL79" s="34"/>
      <c r="AM79" s="34"/>
      <c r="AN79" s="34"/>
      <c r="AO79" s="34"/>
      <c r="AP79" s="34"/>
      <c r="AQ79" s="34"/>
      <c r="AR79" s="86"/>
    </row>
    <row r="80" spans="1:44" s="8" customFormat="1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6"/>
      <c r="AI80" s="34"/>
      <c r="AJ80" s="34"/>
      <c r="AK80" s="34"/>
      <c r="AL80" s="34"/>
      <c r="AM80" s="34"/>
      <c r="AN80" s="34"/>
      <c r="AO80" s="34"/>
      <c r="AP80" s="34"/>
      <c r="AQ80" s="34"/>
      <c r="AR80" s="86"/>
    </row>
    <row r="81" spans="1:44" s="8" customFormat="1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6"/>
      <c r="AI81" s="34"/>
      <c r="AJ81" s="34"/>
      <c r="AK81" s="34"/>
      <c r="AL81" s="34"/>
      <c r="AM81" s="34"/>
      <c r="AN81" s="34"/>
      <c r="AO81" s="34"/>
      <c r="AP81" s="34"/>
      <c r="AQ81" s="34"/>
      <c r="AR81" s="86"/>
    </row>
    <row r="82" spans="1:44" s="8" customFormat="1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6"/>
      <c r="AI82" s="34"/>
      <c r="AJ82" s="34"/>
      <c r="AK82" s="34"/>
      <c r="AL82" s="34"/>
      <c r="AM82" s="34"/>
      <c r="AN82" s="34"/>
      <c r="AO82" s="34"/>
      <c r="AP82" s="34"/>
      <c r="AQ82" s="34"/>
      <c r="AR82" s="86"/>
    </row>
    <row r="83" spans="1:44" s="8" customFormat="1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23"/>
      <c r="Q83" s="23"/>
      <c r="R83" s="23"/>
      <c r="S83" s="23"/>
      <c r="T83" s="23"/>
      <c r="U83" s="34"/>
      <c r="V83" s="37"/>
      <c r="W83" s="34"/>
      <c r="X83" s="34"/>
      <c r="Y83" s="23"/>
      <c r="Z83" s="23"/>
      <c r="AA83" s="23"/>
      <c r="AB83" s="23"/>
      <c r="AC83" s="23"/>
      <c r="AD83" s="23"/>
      <c r="AE83" s="23"/>
      <c r="AF83" s="23"/>
      <c r="AG83" s="23"/>
      <c r="AH83" s="56"/>
      <c r="AI83" s="34"/>
      <c r="AJ83" s="34"/>
      <c r="AK83" s="23"/>
      <c r="AL83" s="23"/>
      <c r="AM83" s="23"/>
      <c r="AN83" s="23"/>
      <c r="AO83" s="23"/>
      <c r="AP83" s="23"/>
      <c r="AQ83" s="23"/>
      <c r="AR83" s="86"/>
    </row>
    <row r="84" spans="1:44" s="8" customFormat="1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23"/>
      <c r="Q84" s="23"/>
      <c r="R84" s="23"/>
      <c r="S84" s="23"/>
      <c r="T84" s="23"/>
      <c r="U84" s="34"/>
      <c r="V84" s="37"/>
      <c r="W84" s="34"/>
      <c r="X84" s="34"/>
      <c r="Y84" s="23"/>
      <c r="Z84" s="23"/>
      <c r="AA84" s="23"/>
      <c r="AB84" s="23"/>
      <c r="AC84" s="23"/>
      <c r="AD84" s="23"/>
      <c r="AE84" s="23"/>
      <c r="AF84" s="23"/>
      <c r="AG84" s="23"/>
      <c r="AH84" s="56"/>
      <c r="AI84" s="34"/>
      <c r="AJ84" s="34"/>
      <c r="AK84" s="23"/>
      <c r="AL84" s="23"/>
      <c r="AM84" s="23"/>
      <c r="AN84" s="23"/>
      <c r="AO84" s="23"/>
      <c r="AP84" s="23"/>
      <c r="AQ84" s="23"/>
      <c r="AR84" s="86"/>
    </row>
    <row r="85" spans="1:44" s="8" customFormat="1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23"/>
      <c r="Q85" s="23"/>
      <c r="R85" s="23"/>
      <c r="S85" s="23"/>
      <c r="T85" s="23"/>
      <c r="U85" s="34"/>
      <c r="V85" s="37"/>
      <c r="W85" s="34"/>
      <c r="X85" s="34"/>
      <c r="Y85" s="23"/>
      <c r="Z85" s="23"/>
      <c r="AA85" s="23"/>
      <c r="AB85" s="23"/>
      <c r="AC85" s="23"/>
      <c r="AD85" s="23"/>
      <c r="AE85" s="23"/>
      <c r="AF85" s="23"/>
      <c r="AG85" s="23"/>
      <c r="AH85" s="56"/>
      <c r="AI85" s="34"/>
      <c r="AJ85" s="34"/>
      <c r="AK85" s="23"/>
      <c r="AL85" s="23"/>
      <c r="AM85" s="23"/>
      <c r="AN85" s="23"/>
      <c r="AO85" s="23"/>
      <c r="AP85" s="23"/>
      <c r="AQ85" s="23"/>
      <c r="AR85" s="86"/>
    </row>
    <row r="86" spans="1:44" s="8" customFormat="1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23"/>
      <c r="Q86" s="23"/>
      <c r="R86" s="23"/>
      <c r="S86" s="23"/>
      <c r="T86" s="23"/>
      <c r="U86" s="34"/>
      <c r="V86" s="37"/>
      <c r="W86" s="34"/>
      <c r="X86" s="34"/>
      <c r="Y86" s="23"/>
      <c r="Z86" s="23"/>
      <c r="AA86" s="23"/>
      <c r="AB86" s="23"/>
      <c r="AC86" s="23"/>
      <c r="AD86" s="23"/>
      <c r="AE86" s="23"/>
      <c r="AF86" s="23"/>
      <c r="AG86" s="23"/>
      <c r="AH86" s="56"/>
      <c r="AI86" s="34"/>
      <c r="AJ86" s="34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23"/>
      <c r="Q87" s="23"/>
      <c r="R87" s="23"/>
      <c r="S87" s="23"/>
      <c r="T87" s="23"/>
      <c r="U87" s="34"/>
      <c r="V87" s="37"/>
      <c r="W87" s="34"/>
      <c r="X87" s="34"/>
      <c r="Y87" s="23"/>
      <c r="Z87" s="23"/>
      <c r="AA87" s="23"/>
      <c r="AB87" s="23"/>
      <c r="AC87" s="23"/>
      <c r="AD87" s="23"/>
      <c r="AE87" s="23"/>
      <c r="AF87" s="23"/>
      <c r="AG87" s="23"/>
      <c r="AH87" s="56"/>
      <c r="AI87" s="34"/>
      <c r="AJ87" s="34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23"/>
      <c r="Q88" s="23"/>
      <c r="R88" s="23"/>
      <c r="S88" s="23"/>
      <c r="T88" s="23"/>
      <c r="U88" s="34"/>
      <c r="V88" s="37"/>
      <c r="W88" s="34"/>
      <c r="X88" s="34"/>
      <c r="Y88" s="23"/>
      <c r="Z88" s="23"/>
      <c r="AA88" s="23"/>
      <c r="AB88" s="23"/>
      <c r="AC88" s="23"/>
      <c r="AD88" s="23"/>
      <c r="AE88" s="23"/>
      <c r="AF88" s="23"/>
      <c r="AG88" s="23"/>
      <c r="AH88" s="56"/>
      <c r="AI88" s="34"/>
      <c r="AJ88" s="34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7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56"/>
      <c r="AI89" s="34"/>
      <c r="AJ89" s="34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7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56"/>
      <c r="AI90" s="34"/>
      <c r="AJ90" s="34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7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56"/>
      <c r="AI91" s="34"/>
      <c r="AJ91" s="34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7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6"/>
      <c r="AI92" s="34"/>
      <c r="AJ92" s="34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7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6"/>
      <c r="AI93" s="34"/>
      <c r="AJ93" s="34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7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6"/>
      <c r="AI94" s="34"/>
      <c r="AJ94" s="34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7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6"/>
      <c r="AI95" s="34"/>
      <c r="AJ95" s="34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7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6"/>
      <c r="AI96" s="34"/>
      <c r="AJ96" s="34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7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34"/>
      <c r="AJ97" s="34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7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6"/>
      <c r="AI98" s="34"/>
      <c r="AJ98" s="34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7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6"/>
      <c r="AI99" s="34"/>
      <c r="AJ99" s="34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7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6"/>
      <c r="AI100" s="34"/>
      <c r="AJ100" s="34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7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6"/>
      <c r="AI101" s="34"/>
      <c r="AJ101" s="34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7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6"/>
      <c r="AI102" s="34"/>
      <c r="AJ102" s="34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34"/>
      <c r="AJ103" s="34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34"/>
      <c r="AJ104" s="34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34"/>
      <c r="AJ105" s="34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86"/>
    </row>
    <row r="175" spans="1:44" s="8" customFormat="1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86"/>
    </row>
    <row r="176" spans="1:44" ht="15" customHeight="1" x14ac:dyDescent="0.25">
      <c r="AG176" s="23"/>
      <c r="AH176" s="56"/>
      <c r="AI176" s="34"/>
      <c r="AJ176" s="34"/>
    </row>
    <row r="177" spans="2:43" ht="15" customHeight="1" x14ac:dyDescent="0.25">
      <c r="AG177" s="23"/>
      <c r="AH177" s="56"/>
      <c r="AI177" s="34"/>
      <c r="AJ177" s="34"/>
    </row>
    <row r="178" spans="2:43" ht="15" customHeight="1" x14ac:dyDescent="0.25">
      <c r="AG178" s="23"/>
      <c r="AH178" s="56"/>
      <c r="AI178" s="34"/>
      <c r="AJ178" s="34"/>
    </row>
    <row r="179" spans="2:43" ht="15" customHeight="1" x14ac:dyDescent="0.25">
      <c r="AG179" s="23"/>
      <c r="AH179" s="56"/>
      <c r="AI179" s="34"/>
      <c r="AJ179" s="34"/>
    </row>
    <row r="180" spans="2:43" ht="15" customHeight="1" x14ac:dyDescent="0.25">
      <c r="AG180" s="23"/>
      <c r="AH180" s="56"/>
      <c r="AI180" s="34"/>
      <c r="AJ180" s="34"/>
    </row>
    <row r="181" spans="2:43" ht="15" customHeight="1" x14ac:dyDescent="0.25">
      <c r="AG181" s="23"/>
      <c r="AH181" s="56"/>
      <c r="AI181" s="34"/>
      <c r="AJ181" s="34"/>
    </row>
    <row r="182" spans="2:43" ht="15" customHeight="1" x14ac:dyDescent="0.25">
      <c r="AG182" s="23"/>
      <c r="AH182" s="56"/>
      <c r="AI182" s="34"/>
      <c r="AJ182" s="34"/>
    </row>
    <row r="183" spans="2:43" ht="15" customHeight="1" x14ac:dyDescent="0.2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  <row r="202" spans="2:43" ht="15" customHeight="1" x14ac:dyDescent="0.2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</row>
  </sheetData>
  <sortState ref="D25:D27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33</v>
      </c>
      <c r="C1" s="3"/>
      <c r="D1" s="4"/>
      <c r="E1" s="5" t="s">
        <v>53</v>
      </c>
      <c r="F1" s="136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7" t="s">
        <v>122</v>
      </c>
      <c r="C2" s="68"/>
      <c r="D2" s="69"/>
      <c r="E2" s="13" t="s">
        <v>12</v>
      </c>
      <c r="F2" s="14"/>
      <c r="G2" s="14"/>
      <c r="H2" s="14"/>
      <c r="I2" s="20"/>
      <c r="J2" s="15"/>
      <c r="K2" s="87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37" t="s">
        <v>125</v>
      </c>
      <c r="Y2" s="138"/>
      <c r="Z2" s="139"/>
      <c r="AA2" s="13" t="s">
        <v>12</v>
      </c>
      <c r="AB2" s="14"/>
      <c r="AC2" s="14"/>
      <c r="AD2" s="14"/>
      <c r="AE2" s="20"/>
      <c r="AF2" s="15"/>
      <c r="AG2" s="87"/>
      <c r="AH2" s="22" t="s">
        <v>126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14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0"/>
      <c r="L3" s="18" t="s">
        <v>5</v>
      </c>
      <c r="M3" s="18" t="s">
        <v>6</v>
      </c>
      <c r="N3" s="18" t="s">
        <v>102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0"/>
      <c r="AH3" s="18" t="s">
        <v>5</v>
      </c>
      <c r="AI3" s="18" t="s">
        <v>6</v>
      </c>
      <c r="AJ3" s="18" t="s">
        <v>102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1987</v>
      </c>
      <c r="C4" s="24" t="s">
        <v>60</v>
      </c>
      <c r="D4" s="32" t="s">
        <v>56</v>
      </c>
      <c r="E4" s="24">
        <v>22</v>
      </c>
      <c r="F4" s="24">
        <v>0</v>
      </c>
      <c r="G4" s="24">
        <v>8</v>
      </c>
      <c r="H4" s="24">
        <v>8</v>
      </c>
      <c r="I4" s="24"/>
      <c r="J4" s="126"/>
      <c r="K4" s="28"/>
      <c r="L4" s="102"/>
      <c r="M4" s="18"/>
      <c r="N4" s="18"/>
      <c r="O4" s="18"/>
      <c r="P4" s="23"/>
      <c r="Q4" s="24"/>
      <c r="R4" s="24"/>
      <c r="S4" s="26"/>
      <c r="T4" s="24"/>
      <c r="U4" s="24"/>
      <c r="V4" s="141"/>
      <c r="W4" s="28"/>
      <c r="X4" s="24"/>
      <c r="Y4" s="29"/>
      <c r="Z4" s="32"/>
      <c r="AA4" s="24"/>
      <c r="AB4" s="24"/>
      <c r="AC4" s="24"/>
      <c r="AD4" s="26"/>
      <c r="AE4" s="24"/>
      <c r="AF4" s="12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2"/>
      <c r="AS4" s="1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1988</v>
      </c>
      <c r="C5" s="24" t="s">
        <v>57</v>
      </c>
      <c r="D5" s="32" t="s">
        <v>56</v>
      </c>
      <c r="E5" s="26">
        <v>22</v>
      </c>
      <c r="F5" s="26">
        <v>0</v>
      </c>
      <c r="G5" s="24">
        <v>9</v>
      </c>
      <c r="H5" s="24">
        <v>12</v>
      </c>
      <c r="I5" s="24"/>
      <c r="J5" s="126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41"/>
      <c r="W5" s="28"/>
      <c r="X5" s="24"/>
      <c r="Y5" s="29"/>
      <c r="Z5" s="32"/>
      <c r="AA5" s="24"/>
      <c r="AB5" s="24"/>
      <c r="AC5" s="24"/>
      <c r="AD5" s="26"/>
      <c r="AE5" s="24"/>
      <c r="AF5" s="12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2"/>
      <c r="AS5" s="1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1989</v>
      </c>
      <c r="C6" s="24" t="s">
        <v>34</v>
      </c>
      <c r="D6" s="32" t="s">
        <v>54</v>
      </c>
      <c r="E6" s="24">
        <v>22</v>
      </c>
      <c r="F6" s="24">
        <v>0</v>
      </c>
      <c r="G6" s="24">
        <v>27</v>
      </c>
      <c r="H6" s="159">
        <v>18</v>
      </c>
      <c r="I6" s="24"/>
      <c r="J6" s="126"/>
      <c r="K6" s="28"/>
      <c r="L6" s="102"/>
      <c r="M6" s="18"/>
      <c r="N6" s="18"/>
      <c r="O6" s="18"/>
      <c r="P6" s="23"/>
      <c r="Q6" s="24"/>
      <c r="R6" s="24"/>
      <c r="S6" s="26"/>
      <c r="T6" s="24"/>
      <c r="U6" s="24"/>
      <c r="V6" s="141"/>
      <c r="W6" s="28"/>
      <c r="X6" s="24"/>
      <c r="Y6" s="29"/>
      <c r="Z6" s="32"/>
      <c r="AA6" s="24"/>
      <c r="AB6" s="24"/>
      <c r="AC6" s="24"/>
      <c r="AD6" s="26"/>
      <c r="AE6" s="24"/>
      <c r="AF6" s="12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2"/>
      <c r="AS6" s="1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90" t="s">
        <v>127</v>
      </c>
      <c r="C7" s="94"/>
      <c r="D7" s="93"/>
      <c r="E7" s="92">
        <f>SUM(E4:E6)</f>
        <v>66</v>
      </c>
      <c r="F7" s="92">
        <f>SUM(F4:F6)</f>
        <v>0</v>
      </c>
      <c r="G7" s="92">
        <f>SUM(G4:G6)</f>
        <v>44</v>
      </c>
      <c r="H7" s="92">
        <f>SUM(H4:H6)</f>
        <v>38</v>
      </c>
      <c r="I7" s="92">
        <f>SUM(I4:I6)</f>
        <v>0</v>
      </c>
      <c r="J7" s="143">
        <v>0</v>
      </c>
      <c r="K7" s="87">
        <f>SUM(K4:K6)</f>
        <v>0</v>
      </c>
      <c r="L7" s="22"/>
      <c r="M7" s="20"/>
      <c r="N7" s="122"/>
      <c r="O7" s="123"/>
      <c r="P7" s="23"/>
      <c r="Q7" s="92">
        <f>SUM(Q4:Q6)</f>
        <v>0</v>
      </c>
      <c r="R7" s="92">
        <f>SUM(R4:R6)</f>
        <v>0</v>
      </c>
      <c r="S7" s="92">
        <f>SUM(S4:S6)</f>
        <v>0</v>
      </c>
      <c r="T7" s="92">
        <f>SUM(T4:T6)</f>
        <v>0</v>
      </c>
      <c r="U7" s="92">
        <f>SUM(U4:U6)</f>
        <v>0</v>
      </c>
      <c r="V7" s="31">
        <v>0</v>
      </c>
      <c r="W7" s="87">
        <f>SUM(W4:W6)</f>
        <v>0</v>
      </c>
      <c r="X7" s="16" t="s">
        <v>127</v>
      </c>
      <c r="Y7" s="17"/>
      <c r="Z7" s="15"/>
      <c r="AA7" s="92">
        <f>SUM(AA4:AA6)</f>
        <v>0</v>
      </c>
      <c r="AB7" s="92">
        <f>SUM(AB4:AB6)</f>
        <v>0</v>
      </c>
      <c r="AC7" s="92">
        <f>SUM(AC4:AC6)</f>
        <v>0</v>
      </c>
      <c r="AD7" s="92">
        <f>SUM(AD4:AD6)</f>
        <v>0</v>
      </c>
      <c r="AE7" s="92">
        <f>SUM(AE4:AE6)</f>
        <v>0</v>
      </c>
      <c r="AF7" s="143">
        <v>0</v>
      </c>
      <c r="AG7" s="87">
        <f>SUM(AG4:AG6)</f>
        <v>0</v>
      </c>
      <c r="AH7" s="22"/>
      <c r="AI7" s="20"/>
      <c r="AJ7" s="122"/>
      <c r="AK7" s="123"/>
      <c r="AL7" s="23"/>
      <c r="AM7" s="92">
        <f>SUM(AM4:AM6)</f>
        <v>0</v>
      </c>
      <c r="AN7" s="92">
        <f>SUM(AN4:AN6)</f>
        <v>0</v>
      </c>
      <c r="AO7" s="92">
        <f>SUM(AO4:AO6)</f>
        <v>0</v>
      </c>
      <c r="AP7" s="92">
        <f>SUM(AP4:AP6)</f>
        <v>0</v>
      </c>
      <c r="AQ7" s="92">
        <f>SUM(AQ4:AQ6)</f>
        <v>0</v>
      </c>
      <c r="AR7" s="143">
        <v>0</v>
      </c>
      <c r="AS7" s="140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8"/>
      <c r="L8" s="23"/>
      <c r="M8" s="23"/>
      <c r="N8" s="23"/>
      <c r="O8" s="23"/>
      <c r="P8" s="34"/>
      <c r="Q8" s="34"/>
      <c r="R8" s="37"/>
      <c r="S8" s="34"/>
      <c r="T8" s="34"/>
      <c r="U8" s="23"/>
      <c r="V8" s="23"/>
      <c r="W8" s="28"/>
      <c r="X8" s="34"/>
      <c r="Y8" s="34"/>
      <c r="Z8" s="34"/>
      <c r="AA8" s="34"/>
      <c r="AB8" s="34"/>
      <c r="AC8" s="34"/>
      <c r="AD8" s="34"/>
      <c r="AE8" s="34"/>
      <c r="AF8" s="35"/>
      <c r="AG8" s="28"/>
      <c r="AH8" s="23"/>
      <c r="AI8" s="23"/>
      <c r="AJ8" s="23"/>
      <c r="AK8" s="23"/>
      <c r="AL8" s="34"/>
      <c r="AM8" s="34"/>
      <c r="AN8" s="37"/>
      <c r="AO8" s="34"/>
      <c r="AP8" s="34"/>
      <c r="AQ8" s="23"/>
      <c r="AR8" s="23"/>
      <c r="AS8" s="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4" t="s">
        <v>128</v>
      </c>
      <c r="C9" s="145"/>
      <c r="D9" s="146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129</v>
      </c>
      <c r="O9" s="18" t="s">
        <v>130</v>
      </c>
      <c r="Q9" s="37"/>
      <c r="R9" s="37" t="s">
        <v>50</v>
      </c>
      <c r="S9" s="37"/>
      <c r="T9" s="57" t="s">
        <v>51</v>
      </c>
      <c r="U9" s="23"/>
      <c r="V9" s="28"/>
      <c r="W9" s="28"/>
      <c r="X9" s="147"/>
      <c r="Y9" s="147"/>
      <c r="Z9" s="147"/>
      <c r="AA9" s="147"/>
      <c r="AB9" s="147"/>
      <c r="AC9" s="37"/>
      <c r="AD9" s="37"/>
      <c r="AE9" s="37"/>
      <c r="AF9" s="34"/>
      <c r="AG9" s="34"/>
      <c r="AH9" s="34"/>
      <c r="AI9" s="34"/>
      <c r="AJ9" s="34"/>
      <c r="AK9" s="34"/>
      <c r="AM9" s="28"/>
      <c r="AN9" s="147"/>
      <c r="AO9" s="147"/>
      <c r="AP9" s="147"/>
      <c r="AQ9" s="147"/>
      <c r="AR9" s="147"/>
      <c r="AS9" s="14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40" t="s">
        <v>11</v>
      </c>
      <c r="C10" s="12"/>
      <c r="D10" s="42"/>
      <c r="E10" s="148">
        <v>116</v>
      </c>
      <c r="F10" s="148">
        <v>2</v>
      </c>
      <c r="G10" s="148">
        <v>44</v>
      </c>
      <c r="H10" s="148">
        <v>44</v>
      </c>
      <c r="I10" s="148">
        <v>287</v>
      </c>
      <c r="J10" s="149">
        <v>0.39200000000000002</v>
      </c>
      <c r="K10" s="34">
        <f>PRODUCT(I10/J10)</f>
        <v>732.14285714285711</v>
      </c>
      <c r="L10" s="150">
        <f>PRODUCT((F10+G10)/E10)</f>
        <v>0.39655172413793105</v>
      </c>
      <c r="M10" s="150">
        <f>PRODUCT(H10/E10)</f>
        <v>0.37931034482758619</v>
      </c>
      <c r="N10" s="150">
        <f>PRODUCT((F10+G10+H10)/E10)</f>
        <v>0.77586206896551724</v>
      </c>
      <c r="O10" s="150">
        <f>PRODUCT(I10/E10)</f>
        <v>2.4741379310344827</v>
      </c>
      <c r="Q10" s="37"/>
      <c r="R10" s="37"/>
      <c r="S10" s="37"/>
      <c r="T10" s="57" t="s">
        <v>59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1" t="s">
        <v>122</v>
      </c>
      <c r="C11" s="152"/>
      <c r="D11" s="153"/>
      <c r="E11" s="148">
        <f>PRODUCT(E7+Q7)</f>
        <v>66</v>
      </c>
      <c r="F11" s="148">
        <f>PRODUCT(F7+R7)</f>
        <v>0</v>
      </c>
      <c r="G11" s="148">
        <f>PRODUCT(G7+S7)</f>
        <v>44</v>
      </c>
      <c r="H11" s="148">
        <f>PRODUCT(H7+T7)</f>
        <v>38</v>
      </c>
      <c r="I11" s="148">
        <f>PRODUCT(I7+U7)</f>
        <v>0</v>
      </c>
      <c r="J11" s="149">
        <v>0</v>
      </c>
      <c r="K11" s="34">
        <f>PRODUCT(K7+W7)</f>
        <v>0</v>
      </c>
      <c r="L11" s="150">
        <f>PRODUCT((F11+G11)/E11)</f>
        <v>0.66666666666666663</v>
      </c>
      <c r="M11" s="150">
        <f>PRODUCT(H11/E11)</f>
        <v>0.5757575757575758</v>
      </c>
      <c r="N11" s="150">
        <f>PRODUCT((F11+G11+H11)/E11)</f>
        <v>1.2424242424242424</v>
      </c>
      <c r="O11" s="150">
        <f>PRODUCT(I11/E11)</f>
        <v>0</v>
      </c>
      <c r="Q11" s="37"/>
      <c r="R11" s="37"/>
      <c r="S11" s="37"/>
      <c r="T11" s="34" t="s">
        <v>58</v>
      </c>
      <c r="U11" s="34"/>
      <c r="V11" s="3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54" t="s">
        <v>125</v>
      </c>
      <c r="C12" s="155"/>
      <c r="D12" s="156"/>
      <c r="E12" s="148">
        <f>PRODUCT(AA7+AM7)</f>
        <v>0</v>
      </c>
      <c r="F12" s="148">
        <f>PRODUCT(AB7+AN7)</f>
        <v>0</v>
      </c>
      <c r="G12" s="148">
        <f>PRODUCT(AC7+AO7)</f>
        <v>0</v>
      </c>
      <c r="H12" s="148">
        <f>PRODUCT(AD7+AP7)</f>
        <v>0</v>
      </c>
      <c r="I12" s="148">
        <f>PRODUCT(AE7+AQ7)</f>
        <v>0</v>
      </c>
      <c r="J12" s="149">
        <v>0</v>
      </c>
      <c r="K12" s="23">
        <f>PRODUCT(AG7+AS7)</f>
        <v>0</v>
      </c>
      <c r="L12" s="150">
        <v>0</v>
      </c>
      <c r="M12" s="150">
        <v>0</v>
      </c>
      <c r="N12" s="150">
        <v>0</v>
      </c>
      <c r="O12" s="150">
        <v>0</v>
      </c>
      <c r="Q12" s="37"/>
      <c r="R12" s="37"/>
      <c r="S12" s="34"/>
      <c r="T12" s="34" t="s">
        <v>61</v>
      </c>
      <c r="U12" s="23"/>
      <c r="V12" s="23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23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7" t="s">
        <v>127</v>
      </c>
      <c r="C13" s="107"/>
      <c r="D13" s="158"/>
      <c r="E13" s="148">
        <f>SUM(E10:E12)</f>
        <v>182</v>
      </c>
      <c r="F13" s="148">
        <f t="shared" ref="F13:I13" si="0">SUM(F10:F12)</f>
        <v>2</v>
      </c>
      <c r="G13" s="148">
        <f t="shared" si="0"/>
        <v>88</v>
      </c>
      <c r="H13" s="148">
        <f t="shared" si="0"/>
        <v>82</v>
      </c>
      <c r="I13" s="148">
        <f t="shared" si="0"/>
        <v>287</v>
      </c>
      <c r="J13" s="149">
        <v>0</v>
      </c>
      <c r="K13" s="34">
        <f>SUM(K10:K12)</f>
        <v>732.14285714285711</v>
      </c>
      <c r="L13" s="150">
        <f>PRODUCT((F13+G13)/E13)</f>
        <v>0.49450549450549453</v>
      </c>
      <c r="M13" s="150">
        <f>PRODUCT(H13/E13)</f>
        <v>0.45054945054945056</v>
      </c>
      <c r="N13" s="150">
        <f>PRODUCT((F13+G13+H13)/E13)</f>
        <v>0.94505494505494503</v>
      </c>
      <c r="O13" s="150">
        <v>2.4700000000000002</v>
      </c>
      <c r="Q13" s="23"/>
      <c r="R13" s="23"/>
      <c r="S13" s="23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3"/>
      <c r="F14" s="23"/>
      <c r="G14" s="23"/>
      <c r="H14" s="23"/>
      <c r="I14" s="23"/>
      <c r="J14" s="34"/>
      <c r="K14" s="34"/>
      <c r="L14" s="23"/>
      <c r="M14" s="23"/>
      <c r="N14" s="23"/>
      <c r="O14" s="2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  <c r="AK178" s="23"/>
      <c r="AL178" s="23"/>
    </row>
    <row r="179" spans="12:38" x14ac:dyDescent="0.25">
      <c r="R179" s="28"/>
      <c r="S179" s="28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7"/>
    </row>
    <row r="180" spans="12:38" x14ac:dyDescent="0.25">
      <c r="R180" s="28"/>
      <c r="S180" s="28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7"/>
    </row>
    <row r="181" spans="12:38" x14ac:dyDescent="0.25">
      <c r="R181" s="28"/>
      <c r="S181" s="28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7"/>
    </row>
    <row r="182" spans="12:38" x14ac:dyDescent="0.25">
      <c r="L182"/>
      <c r="M182"/>
      <c r="N182"/>
      <c r="O182"/>
      <c r="P182"/>
      <c r="R182" s="28"/>
      <c r="S182" s="28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7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0" customWidth="1"/>
    <col min="3" max="3" width="25" style="59" customWidth="1"/>
    <col min="4" max="4" width="10.5703125" style="85" customWidth="1"/>
    <col min="5" max="5" width="8.42578125" style="85" customWidth="1"/>
    <col min="6" max="6" width="0.7109375" style="28" customWidth="1"/>
    <col min="7" max="16" width="5.28515625" style="59" customWidth="1"/>
    <col min="17" max="21" width="6.7109375" style="119" customWidth="1"/>
    <col min="22" max="22" width="10.5703125" style="59" customWidth="1"/>
    <col min="23" max="23" width="20.7109375" style="85" customWidth="1"/>
    <col min="24" max="24" width="9.7109375" style="59" customWidth="1"/>
    <col min="25" max="30" width="9.140625" style="86"/>
  </cols>
  <sheetData>
    <row r="1" spans="1:30" ht="18.75" x14ac:dyDescent="0.3">
      <c r="A1" s="1"/>
      <c r="B1" s="88" t="s">
        <v>77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0"/>
      <c r="R1" s="110"/>
      <c r="S1" s="110"/>
      <c r="T1" s="110"/>
      <c r="U1" s="110"/>
      <c r="V1" s="68"/>
      <c r="W1" s="70"/>
      <c r="X1" s="65"/>
      <c r="Y1" s="71"/>
      <c r="Z1" s="71"/>
      <c r="AA1" s="71"/>
      <c r="AB1" s="71"/>
      <c r="AC1" s="71"/>
      <c r="AD1" s="71"/>
    </row>
    <row r="2" spans="1:30" x14ac:dyDescent="0.25">
      <c r="A2" s="1"/>
      <c r="B2" s="10" t="s">
        <v>33</v>
      </c>
      <c r="C2" s="5" t="s">
        <v>53</v>
      </c>
      <c r="D2" s="11"/>
      <c r="E2" s="11"/>
      <c r="F2" s="72"/>
      <c r="G2" s="73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73"/>
      <c r="X2" s="26"/>
      <c r="Y2" s="71"/>
      <c r="Z2" s="71"/>
      <c r="AA2" s="71"/>
      <c r="AB2" s="71"/>
      <c r="AC2" s="71"/>
      <c r="AD2" s="71"/>
    </row>
    <row r="3" spans="1:30" x14ac:dyDescent="0.25">
      <c r="A3" s="1"/>
      <c r="B3" s="89" t="s">
        <v>78</v>
      </c>
      <c r="C3" s="22" t="s">
        <v>62</v>
      </c>
      <c r="D3" s="90" t="s">
        <v>63</v>
      </c>
      <c r="E3" s="91" t="s">
        <v>1</v>
      </c>
      <c r="F3" s="23"/>
      <c r="G3" s="92" t="s">
        <v>64</v>
      </c>
      <c r="H3" s="93" t="s">
        <v>65</v>
      </c>
      <c r="I3" s="93" t="s">
        <v>31</v>
      </c>
      <c r="J3" s="17" t="s">
        <v>66</v>
      </c>
      <c r="K3" s="94" t="s">
        <v>67</v>
      </c>
      <c r="L3" s="94" t="s">
        <v>68</v>
      </c>
      <c r="M3" s="92" t="s">
        <v>69</v>
      </c>
      <c r="N3" s="92" t="s">
        <v>30</v>
      </c>
      <c r="O3" s="93" t="s">
        <v>70</v>
      </c>
      <c r="P3" s="92" t="s">
        <v>65</v>
      </c>
      <c r="Q3" s="112" t="s">
        <v>16</v>
      </c>
      <c r="R3" s="112">
        <v>1</v>
      </c>
      <c r="S3" s="112">
        <v>2</v>
      </c>
      <c r="T3" s="112">
        <v>3</v>
      </c>
      <c r="U3" s="112" t="s">
        <v>71</v>
      </c>
      <c r="V3" s="17" t="s">
        <v>21</v>
      </c>
      <c r="W3" s="16" t="s">
        <v>72</v>
      </c>
      <c r="X3" s="16" t="s">
        <v>73</v>
      </c>
      <c r="Y3" s="71"/>
      <c r="Z3" s="71"/>
      <c r="AA3" s="71"/>
      <c r="AB3" s="71"/>
      <c r="AC3" s="71"/>
      <c r="AD3" s="71"/>
    </row>
    <row r="4" spans="1:30" x14ac:dyDescent="0.25">
      <c r="A4" s="1"/>
      <c r="B4" s="74" t="s">
        <v>80</v>
      </c>
      <c r="C4" s="75" t="s">
        <v>81</v>
      </c>
      <c r="D4" s="76" t="s">
        <v>75</v>
      </c>
      <c r="E4" s="95" t="s">
        <v>35</v>
      </c>
      <c r="F4" s="23"/>
      <c r="G4" s="77">
        <v>1</v>
      </c>
      <c r="H4" s="78"/>
      <c r="I4" s="78"/>
      <c r="J4" s="79"/>
      <c r="K4" s="79" t="s">
        <v>82</v>
      </c>
      <c r="L4" s="79"/>
      <c r="M4" s="79">
        <v>1</v>
      </c>
      <c r="N4" s="77"/>
      <c r="O4" s="78">
        <v>1</v>
      </c>
      <c r="P4" s="77">
        <v>1</v>
      </c>
      <c r="Q4" s="113" t="s">
        <v>92</v>
      </c>
      <c r="R4" s="113"/>
      <c r="S4" s="113"/>
      <c r="T4" s="113" t="s">
        <v>93</v>
      </c>
      <c r="U4" s="113" t="s">
        <v>93</v>
      </c>
      <c r="V4" s="80">
        <v>1</v>
      </c>
      <c r="W4" s="96" t="s">
        <v>83</v>
      </c>
      <c r="X4" s="77">
        <v>300</v>
      </c>
      <c r="Y4" s="71"/>
      <c r="Z4" s="71"/>
      <c r="AA4" s="71"/>
      <c r="AB4" s="71"/>
      <c r="AC4" s="71"/>
      <c r="AD4" s="71"/>
    </row>
    <row r="5" spans="1:30" x14ac:dyDescent="0.25">
      <c r="A5" s="1"/>
      <c r="B5" s="74" t="s">
        <v>84</v>
      </c>
      <c r="C5" s="75" t="s">
        <v>85</v>
      </c>
      <c r="D5" s="76" t="s">
        <v>75</v>
      </c>
      <c r="E5" s="95" t="s">
        <v>35</v>
      </c>
      <c r="F5" s="23"/>
      <c r="G5" s="77">
        <v>1</v>
      </c>
      <c r="H5" s="78"/>
      <c r="I5" s="78"/>
      <c r="J5" s="79" t="s">
        <v>70</v>
      </c>
      <c r="K5" s="79">
        <v>7</v>
      </c>
      <c r="L5" s="79" t="s">
        <v>86</v>
      </c>
      <c r="M5" s="79">
        <v>1</v>
      </c>
      <c r="N5" s="77"/>
      <c r="O5" s="78">
        <v>2</v>
      </c>
      <c r="P5" s="77"/>
      <c r="Q5" s="113" t="s">
        <v>94</v>
      </c>
      <c r="R5" s="113" t="s">
        <v>93</v>
      </c>
      <c r="S5" s="113"/>
      <c r="T5" s="113" t="s">
        <v>92</v>
      </c>
      <c r="U5" s="113" t="s">
        <v>92</v>
      </c>
      <c r="V5" s="80">
        <v>1</v>
      </c>
      <c r="W5" s="96" t="s">
        <v>87</v>
      </c>
      <c r="X5" s="77">
        <v>420</v>
      </c>
      <c r="Y5" s="71"/>
      <c r="Z5" s="71"/>
      <c r="AA5" s="71"/>
      <c r="AB5" s="71"/>
      <c r="AC5" s="71"/>
      <c r="AD5" s="71"/>
    </row>
    <row r="6" spans="1:30" x14ac:dyDescent="0.25">
      <c r="A6" s="9"/>
      <c r="B6" s="22" t="s">
        <v>7</v>
      </c>
      <c r="C6" s="17"/>
      <c r="D6" s="16"/>
      <c r="E6" s="100"/>
      <c r="F6" s="101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>
        <v>3</v>
      </c>
      <c r="P6" s="18">
        <f t="shared" si="0"/>
        <v>1</v>
      </c>
      <c r="Q6" s="102" t="s">
        <v>95</v>
      </c>
      <c r="R6" s="102" t="s">
        <v>93</v>
      </c>
      <c r="S6" s="102"/>
      <c r="T6" s="102" t="s">
        <v>96</v>
      </c>
      <c r="U6" s="102" t="s">
        <v>96</v>
      </c>
      <c r="V6" s="31">
        <v>1</v>
      </c>
      <c r="W6" s="103"/>
      <c r="X6" s="102"/>
      <c r="Y6" s="71"/>
      <c r="Z6" s="71"/>
      <c r="AA6" s="71"/>
      <c r="AB6" s="71"/>
      <c r="AC6" s="71"/>
      <c r="AD6" s="71"/>
    </row>
    <row r="7" spans="1:30" x14ac:dyDescent="0.25">
      <c r="A7" s="9"/>
      <c r="B7" s="104"/>
      <c r="C7" s="105"/>
      <c r="D7" s="106"/>
      <c r="E7" s="99"/>
      <c r="F7" s="107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8"/>
      <c r="R7" s="108"/>
      <c r="S7" s="108"/>
      <c r="T7" s="108"/>
      <c r="U7" s="108"/>
      <c r="V7" s="105"/>
      <c r="W7" s="105"/>
      <c r="X7" s="109"/>
      <c r="Y7" s="71"/>
      <c r="Z7" s="71"/>
      <c r="AA7" s="71"/>
      <c r="AB7" s="71"/>
      <c r="AC7" s="71"/>
      <c r="AD7" s="71"/>
    </row>
    <row r="8" spans="1:30" x14ac:dyDescent="0.25">
      <c r="A8" s="1"/>
      <c r="B8" s="89" t="s">
        <v>79</v>
      </c>
      <c r="C8" s="22" t="s">
        <v>62</v>
      </c>
      <c r="D8" s="90" t="s">
        <v>63</v>
      </c>
      <c r="E8" s="91" t="s">
        <v>1</v>
      </c>
      <c r="F8" s="23"/>
      <c r="G8" s="92" t="s">
        <v>64</v>
      </c>
      <c r="H8" s="93" t="s">
        <v>65</v>
      </c>
      <c r="I8" s="93" t="s">
        <v>31</v>
      </c>
      <c r="J8" s="17" t="s">
        <v>66</v>
      </c>
      <c r="K8" s="94" t="s">
        <v>67</v>
      </c>
      <c r="L8" s="94" t="s">
        <v>68</v>
      </c>
      <c r="M8" s="92" t="s">
        <v>69</v>
      </c>
      <c r="N8" s="92" t="s">
        <v>30</v>
      </c>
      <c r="O8" s="93" t="s">
        <v>70</v>
      </c>
      <c r="P8" s="92" t="s">
        <v>65</v>
      </c>
      <c r="Q8" s="112" t="s">
        <v>16</v>
      </c>
      <c r="R8" s="112">
        <v>1</v>
      </c>
      <c r="S8" s="112">
        <v>2</v>
      </c>
      <c r="T8" s="112">
        <v>3</v>
      </c>
      <c r="U8" s="112" t="s">
        <v>71</v>
      </c>
      <c r="V8" s="17" t="s">
        <v>21</v>
      </c>
      <c r="W8" s="16" t="s">
        <v>72</v>
      </c>
      <c r="X8" s="16" t="s">
        <v>73</v>
      </c>
      <c r="Y8" s="71"/>
      <c r="Z8" s="71"/>
      <c r="AA8" s="71"/>
      <c r="AB8" s="71"/>
      <c r="AC8" s="71"/>
      <c r="AD8" s="71"/>
    </row>
    <row r="9" spans="1:30" x14ac:dyDescent="0.25">
      <c r="A9" s="9"/>
      <c r="B9" s="74" t="s">
        <v>88</v>
      </c>
      <c r="C9" s="75" t="s">
        <v>89</v>
      </c>
      <c r="D9" s="76" t="s">
        <v>75</v>
      </c>
      <c r="E9" s="95" t="s">
        <v>35</v>
      </c>
      <c r="F9" s="23"/>
      <c r="G9" s="77">
        <v>1</v>
      </c>
      <c r="H9" s="78"/>
      <c r="I9" s="78"/>
      <c r="J9" s="79" t="s">
        <v>70</v>
      </c>
      <c r="K9" s="79">
        <v>3</v>
      </c>
      <c r="L9" s="79"/>
      <c r="M9" s="79">
        <v>1</v>
      </c>
      <c r="N9" s="77"/>
      <c r="O9" s="78"/>
      <c r="P9" s="77"/>
      <c r="Q9" s="114" t="s">
        <v>97</v>
      </c>
      <c r="R9" s="114" t="s">
        <v>98</v>
      </c>
      <c r="S9" s="114" t="s">
        <v>91</v>
      </c>
      <c r="T9" s="114" t="s">
        <v>93</v>
      </c>
      <c r="U9" s="114" t="s">
        <v>98</v>
      </c>
      <c r="V9" s="97">
        <v>0.4</v>
      </c>
      <c r="W9" s="76" t="s">
        <v>76</v>
      </c>
      <c r="X9" s="77"/>
      <c r="Y9" s="71"/>
      <c r="Z9" s="71"/>
      <c r="AA9" s="71"/>
      <c r="AB9" s="71"/>
      <c r="AC9" s="71"/>
      <c r="AD9" s="71"/>
    </row>
    <row r="10" spans="1:30" x14ac:dyDescent="0.25">
      <c r="A10" s="9"/>
      <c r="B10" s="74" t="s">
        <v>74</v>
      </c>
      <c r="C10" s="75" t="s">
        <v>90</v>
      </c>
      <c r="D10" s="76" t="s">
        <v>75</v>
      </c>
      <c r="E10" s="95" t="s">
        <v>35</v>
      </c>
      <c r="F10" s="87"/>
      <c r="G10" s="77"/>
      <c r="H10" s="78"/>
      <c r="I10" s="77">
        <v>1</v>
      </c>
      <c r="J10" s="79"/>
      <c r="K10" s="79"/>
      <c r="L10" s="79"/>
      <c r="M10" s="79">
        <v>1</v>
      </c>
      <c r="N10" s="77"/>
      <c r="O10" s="78"/>
      <c r="P10" s="77"/>
      <c r="Q10" s="115"/>
      <c r="R10" s="115"/>
      <c r="S10" s="115"/>
      <c r="T10" s="115"/>
      <c r="U10" s="115"/>
      <c r="V10" s="98"/>
      <c r="W10" s="74" t="s">
        <v>76</v>
      </c>
      <c r="X10" s="77">
        <v>950</v>
      </c>
      <c r="Y10" s="71"/>
      <c r="Z10" s="71"/>
      <c r="AA10" s="71"/>
      <c r="AB10" s="71"/>
      <c r="AC10" s="71"/>
      <c r="AD10" s="71"/>
    </row>
    <row r="11" spans="1:30" x14ac:dyDescent="0.25">
      <c r="A11" s="9"/>
      <c r="B11" s="22" t="s">
        <v>7</v>
      </c>
      <c r="C11" s="17"/>
      <c r="D11" s="16"/>
      <c r="E11" s="100"/>
      <c r="F11" s="101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/>
      <c r="P11" s="18"/>
      <c r="Q11" s="102" t="s">
        <v>97</v>
      </c>
      <c r="R11" s="102" t="s">
        <v>98</v>
      </c>
      <c r="S11" s="102" t="s">
        <v>91</v>
      </c>
      <c r="T11" s="102" t="s">
        <v>93</v>
      </c>
      <c r="U11" s="102" t="s">
        <v>98</v>
      </c>
      <c r="V11" s="31">
        <v>0.4</v>
      </c>
      <c r="W11" s="103"/>
      <c r="X11" s="102"/>
      <c r="Y11" s="71"/>
      <c r="Z11" s="71"/>
      <c r="AA11" s="71"/>
      <c r="AB11" s="71"/>
      <c r="AC11" s="71"/>
      <c r="AD11" s="71"/>
    </row>
    <row r="12" spans="1:30" x14ac:dyDescent="0.25">
      <c r="A12" s="9"/>
      <c r="B12" s="104"/>
      <c r="C12" s="105"/>
      <c r="D12" s="106"/>
      <c r="E12" s="99"/>
      <c r="F12" s="107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8"/>
      <c r="R12" s="108"/>
      <c r="S12" s="108"/>
      <c r="T12" s="108"/>
      <c r="U12" s="108"/>
      <c r="V12" s="105"/>
      <c r="W12" s="105"/>
      <c r="X12" s="109"/>
      <c r="Y12" s="71"/>
      <c r="Z12" s="71"/>
      <c r="AA12" s="71"/>
      <c r="AB12" s="71"/>
      <c r="AC12" s="71"/>
      <c r="AD12" s="71"/>
    </row>
    <row r="13" spans="1:30" x14ac:dyDescent="0.25">
      <c r="A13" s="9"/>
      <c r="B13" s="57"/>
      <c r="C13" s="34"/>
      <c r="D13" s="57"/>
      <c r="E13" s="81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116"/>
      <c r="R13" s="116"/>
      <c r="S13" s="116"/>
      <c r="T13" s="116"/>
      <c r="U13" s="116"/>
      <c r="V13" s="34"/>
      <c r="W13" s="57"/>
      <c r="X13" s="34"/>
      <c r="Y13" s="71"/>
      <c r="Z13" s="71"/>
      <c r="AA13" s="71"/>
      <c r="AB13" s="71"/>
      <c r="AC13" s="71"/>
      <c r="AD13" s="71"/>
    </row>
    <row r="14" spans="1:30" x14ac:dyDescent="0.25">
      <c r="A14" s="9"/>
      <c r="B14" s="57"/>
      <c r="C14" s="34"/>
      <c r="D14" s="57"/>
      <c r="E14" s="81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116"/>
      <c r="R14" s="116"/>
      <c r="S14" s="116"/>
      <c r="T14" s="116"/>
      <c r="U14" s="116"/>
      <c r="V14" s="34"/>
      <c r="W14" s="57"/>
      <c r="X14" s="34"/>
      <c r="Y14" s="71"/>
      <c r="Z14" s="71"/>
      <c r="AA14" s="71"/>
      <c r="AB14" s="71"/>
      <c r="AC14" s="71"/>
      <c r="AD14" s="71"/>
    </row>
    <row r="15" spans="1:30" x14ac:dyDescent="0.25">
      <c r="A15" s="9"/>
      <c r="B15" s="57"/>
      <c r="C15" s="34"/>
      <c r="D15" s="57"/>
      <c r="E15" s="81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116"/>
      <c r="R15" s="116"/>
      <c r="S15" s="116"/>
      <c r="T15" s="116"/>
      <c r="U15" s="116"/>
      <c r="V15" s="34"/>
      <c r="W15" s="57"/>
      <c r="X15" s="34"/>
      <c r="Y15" s="71"/>
      <c r="Z15" s="71"/>
      <c r="AA15" s="71"/>
      <c r="AB15" s="71"/>
      <c r="AC15" s="71"/>
      <c r="AD15" s="71"/>
    </row>
    <row r="16" spans="1:30" x14ac:dyDescent="0.25">
      <c r="A16" s="9"/>
      <c r="B16" s="57"/>
      <c r="C16" s="34"/>
      <c r="D16" s="57"/>
      <c r="E16" s="81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116"/>
      <c r="R16" s="116"/>
      <c r="S16" s="116"/>
      <c r="T16" s="116"/>
      <c r="U16" s="116"/>
      <c r="V16" s="34"/>
      <c r="W16" s="57"/>
      <c r="X16" s="34"/>
      <c r="Y16" s="71"/>
      <c r="Z16" s="71"/>
      <c r="AA16" s="71"/>
      <c r="AB16" s="71"/>
      <c r="AC16" s="71"/>
      <c r="AD16" s="71"/>
    </row>
    <row r="17" spans="1:30" x14ac:dyDescent="0.25">
      <c r="A17" s="9"/>
      <c r="B17" s="57"/>
      <c r="C17" s="34"/>
      <c r="D17" s="57"/>
      <c r="E17" s="81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116"/>
      <c r="R17" s="116"/>
      <c r="S17" s="116"/>
      <c r="T17" s="116"/>
      <c r="U17" s="116"/>
      <c r="V17" s="34"/>
      <c r="W17" s="57"/>
      <c r="X17" s="34"/>
      <c r="Y17" s="71"/>
      <c r="Z17" s="71"/>
      <c r="AA17" s="71"/>
      <c r="AB17" s="71"/>
      <c r="AC17" s="71"/>
      <c r="AD17" s="71"/>
    </row>
    <row r="18" spans="1:30" x14ac:dyDescent="0.25">
      <c r="A18" s="9"/>
      <c r="B18" s="57"/>
      <c r="C18" s="34"/>
      <c r="D18" s="57"/>
      <c r="E18" s="81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116"/>
      <c r="R18" s="116"/>
      <c r="S18" s="116"/>
      <c r="T18" s="116"/>
      <c r="U18" s="116"/>
      <c r="V18" s="34"/>
      <c r="W18" s="57"/>
      <c r="X18" s="34"/>
      <c r="Y18" s="71"/>
      <c r="Z18" s="71"/>
      <c r="AA18" s="71"/>
      <c r="AB18" s="71"/>
      <c r="AC18" s="71"/>
      <c r="AD18" s="71"/>
    </row>
    <row r="19" spans="1:30" x14ac:dyDescent="0.25">
      <c r="A19" s="9"/>
      <c r="B19" s="34"/>
      <c r="C19" s="34"/>
      <c r="D19" s="57"/>
      <c r="E19" s="82"/>
      <c r="F19" s="57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116"/>
      <c r="R19" s="116"/>
      <c r="S19" s="116"/>
      <c r="T19" s="116"/>
      <c r="U19" s="116"/>
      <c r="V19" s="34"/>
      <c r="W19" s="57"/>
      <c r="X19" s="34"/>
      <c r="Y19" s="71"/>
      <c r="Z19" s="71"/>
      <c r="AA19" s="71"/>
      <c r="AB19" s="71"/>
      <c r="AC19" s="71"/>
      <c r="AD19" s="71"/>
    </row>
    <row r="20" spans="1:30" x14ac:dyDescent="0.25">
      <c r="A20" s="9"/>
      <c r="B20" s="34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117"/>
      <c r="R20" s="117"/>
      <c r="S20" s="117"/>
      <c r="T20" s="117"/>
      <c r="U20" s="117"/>
      <c r="V20" s="57"/>
      <c r="W20" s="57"/>
      <c r="X20" s="57"/>
      <c r="Y20" s="71"/>
      <c r="Z20" s="71"/>
      <c r="AA20" s="71"/>
      <c r="AB20" s="71"/>
      <c r="AC20" s="71"/>
      <c r="AD20" s="71"/>
    </row>
    <row r="21" spans="1:30" x14ac:dyDescent="0.25">
      <c r="A21" s="9"/>
      <c r="B21" s="3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117"/>
      <c r="R21" s="117"/>
      <c r="S21" s="117"/>
      <c r="T21" s="117"/>
      <c r="U21" s="117"/>
      <c r="V21" s="57"/>
      <c r="W21" s="57"/>
      <c r="X21" s="57"/>
      <c r="Y21" s="71"/>
      <c r="Z21" s="71"/>
      <c r="AA21" s="71"/>
      <c r="AB21" s="71"/>
      <c r="AC21" s="71"/>
      <c r="AD21" s="71"/>
    </row>
    <row r="22" spans="1:30" x14ac:dyDescent="0.25">
      <c r="A22" s="9"/>
      <c r="B22" s="34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117"/>
      <c r="R22" s="117"/>
      <c r="S22" s="117"/>
      <c r="T22" s="117"/>
      <c r="U22" s="117"/>
      <c r="V22" s="57"/>
      <c r="W22" s="57"/>
      <c r="X22" s="57"/>
      <c r="Y22" s="71"/>
      <c r="Z22" s="71"/>
      <c r="AA22" s="71"/>
      <c r="AB22" s="71"/>
      <c r="AC22" s="71"/>
      <c r="AD22" s="71"/>
    </row>
    <row r="23" spans="1:30" x14ac:dyDescent="0.25">
      <c r="A23" s="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117"/>
      <c r="R23" s="117"/>
      <c r="S23" s="117"/>
      <c r="T23" s="117"/>
      <c r="U23" s="117"/>
      <c r="V23" s="57"/>
      <c r="W23" s="57"/>
      <c r="X23" s="57"/>
      <c r="Y23" s="71"/>
      <c r="Z23" s="71"/>
      <c r="AA23" s="71"/>
      <c r="AB23" s="71"/>
      <c r="AC23" s="71"/>
      <c r="AD23" s="71"/>
    </row>
    <row r="24" spans="1:30" x14ac:dyDescent="0.25">
      <c r="A24" s="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117"/>
      <c r="R24" s="117"/>
      <c r="S24" s="117"/>
      <c r="T24" s="117"/>
      <c r="U24" s="117"/>
      <c r="V24" s="57"/>
      <c r="W24" s="57"/>
      <c r="X24" s="57"/>
      <c r="Y24" s="71"/>
      <c r="Z24" s="71"/>
      <c r="AA24" s="71"/>
      <c r="AB24" s="71"/>
      <c r="AC24" s="71"/>
      <c r="AD24" s="71"/>
    </row>
    <row r="25" spans="1:30" x14ac:dyDescent="0.25">
      <c r="A25" s="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117"/>
      <c r="R25" s="117"/>
      <c r="S25" s="117"/>
      <c r="T25" s="117"/>
      <c r="U25" s="117"/>
      <c r="V25" s="57"/>
      <c r="W25" s="57"/>
      <c r="X25" s="57"/>
      <c r="Y25" s="71"/>
      <c r="Z25" s="71"/>
      <c r="AA25" s="71"/>
      <c r="AB25" s="71"/>
      <c r="AC25" s="71"/>
      <c r="AD25" s="71"/>
    </row>
    <row r="26" spans="1:30" x14ac:dyDescent="0.25">
      <c r="A26" s="9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117"/>
      <c r="R26" s="117"/>
      <c r="S26" s="117"/>
      <c r="T26" s="117"/>
      <c r="U26" s="117"/>
      <c r="V26" s="57"/>
      <c r="W26" s="57"/>
      <c r="X26" s="57"/>
      <c r="Y26" s="71"/>
      <c r="Z26" s="71"/>
      <c r="AA26" s="71"/>
      <c r="AB26" s="71"/>
      <c r="AC26" s="71"/>
      <c r="AD26" s="71"/>
    </row>
    <row r="27" spans="1:30" x14ac:dyDescent="0.25">
      <c r="A27" s="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17"/>
      <c r="R27" s="117"/>
      <c r="S27" s="117"/>
      <c r="T27" s="117"/>
      <c r="U27" s="117"/>
      <c r="V27" s="57"/>
      <c r="W27" s="57"/>
      <c r="X27" s="57"/>
      <c r="Y27" s="71"/>
      <c r="Z27" s="71"/>
      <c r="AA27" s="71"/>
      <c r="AB27" s="71"/>
      <c r="AC27" s="71"/>
      <c r="AD27" s="71"/>
    </row>
    <row r="28" spans="1:30" x14ac:dyDescent="0.25">
      <c r="A28" s="9"/>
      <c r="B28" s="57"/>
      <c r="C28" s="34"/>
      <c r="D28" s="57"/>
      <c r="E28" s="81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16"/>
      <c r="R28" s="116"/>
      <c r="S28" s="116"/>
      <c r="T28" s="116"/>
      <c r="U28" s="116"/>
      <c r="V28" s="34"/>
      <c r="W28" s="57"/>
      <c r="X28" s="34"/>
      <c r="Y28" s="71"/>
      <c r="Z28" s="71"/>
      <c r="AA28" s="71"/>
      <c r="AB28" s="71"/>
      <c r="AC28" s="71"/>
      <c r="AD28" s="71"/>
    </row>
    <row r="29" spans="1:30" x14ac:dyDescent="0.25">
      <c r="A29" s="9"/>
      <c r="B29" s="57"/>
      <c r="C29" s="34"/>
      <c r="D29" s="57"/>
      <c r="E29" s="81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16"/>
      <c r="R29" s="116"/>
      <c r="S29" s="116"/>
      <c r="T29" s="116"/>
      <c r="U29" s="116"/>
      <c r="V29" s="34"/>
      <c r="W29" s="57"/>
      <c r="X29" s="34"/>
      <c r="Y29" s="71"/>
      <c r="Z29" s="71"/>
      <c r="AA29" s="71"/>
      <c r="AB29" s="71"/>
      <c r="AC29" s="71"/>
      <c r="AD29" s="71"/>
    </row>
    <row r="30" spans="1:30" x14ac:dyDescent="0.25">
      <c r="A30" s="9"/>
      <c r="B30" s="57"/>
      <c r="C30" s="34"/>
      <c r="D30" s="57"/>
      <c r="E30" s="81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16"/>
      <c r="R30" s="116"/>
      <c r="S30" s="116"/>
      <c r="T30" s="116"/>
      <c r="U30" s="116"/>
      <c r="V30" s="34"/>
      <c r="W30" s="83"/>
      <c r="X30" s="34"/>
      <c r="Y30" s="71"/>
      <c r="Z30" s="71"/>
      <c r="AA30" s="71"/>
      <c r="AB30" s="71"/>
      <c r="AC30" s="71"/>
      <c r="AD30" s="71"/>
    </row>
    <row r="31" spans="1:30" x14ac:dyDescent="0.25">
      <c r="A31" s="9"/>
      <c r="B31" s="57"/>
      <c r="C31" s="34"/>
      <c r="D31" s="57"/>
      <c r="E31" s="81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16"/>
      <c r="R31" s="116"/>
      <c r="S31" s="116"/>
      <c r="T31" s="116"/>
      <c r="U31" s="116"/>
      <c r="V31" s="34"/>
      <c r="W31" s="34"/>
      <c r="X31" s="34"/>
      <c r="Y31" s="71"/>
      <c r="Z31" s="71"/>
      <c r="AA31" s="71"/>
      <c r="AB31" s="71"/>
      <c r="AC31" s="71"/>
      <c r="AD31" s="71"/>
    </row>
    <row r="32" spans="1:30" x14ac:dyDescent="0.25">
      <c r="A32" s="9"/>
      <c r="B32" s="57"/>
      <c r="C32" s="34"/>
      <c r="D32" s="57"/>
      <c r="E32" s="81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16"/>
      <c r="R32" s="116"/>
      <c r="S32" s="116"/>
      <c r="T32" s="116"/>
      <c r="U32" s="116"/>
      <c r="V32" s="34"/>
      <c r="W32" s="84"/>
      <c r="X32" s="34"/>
      <c r="Y32" s="71"/>
      <c r="Z32" s="71"/>
      <c r="AA32" s="71"/>
      <c r="AB32" s="71"/>
      <c r="AC32" s="71"/>
      <c r="AD32" s="71"/>
    </row>
    <row r="33" spans="1:30" x14ac:dyDescent="0.25">
      <c r="A33" s="9"/>
      <c r="B33" s="57"/>
      <c r="C33" s="34"/>
      <c r="D33" s="57"/>
      <c r="E33" s="81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16"/>
      <c r="R33" s="116"/>
      <c r="S33" s="116"/>
      <c r="T33" s="116"/>
      <c r="U33" s="116"/>
      <c r="V33" s="34"/>
      <c r="W33" s="57"/>
      <c r="X33" s="34"/>
      <c r="Y33" s="71"/>
      <c r="Z33" s="71"/>
      <c r="AA33" s="71"/>
      <c r="AB33" s="71"/>
      <c r="AC33" s="71"/>
      <c r="AD33" s="71"/>
    </row>
    <row r="34" spans="1:30" x14ac:dyDescent="0.25">
      <c r="A34" s="9"/>
      <c r="B34" s="57"/>
      <c r="C34" s="34"/>
      <c r="D34" s="57"/>
      <c r="E34" s="81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16"/>
      <c r="R34" s="116"/>
      <c r="S34" s="116"/>
      <c r="T34" s="116"/>
      <c r="U34" s="116"/>
      <c r="V34" s="34"/>
      <c r="W34" s="57"/>
      <c r="X34" s="34"/>
      <c r="Y34" s="71"/>
      <c r="Z34" s="71"/>
      <c r="AA34" s="71"/>
      <c r="AB34" s="71"/>
      <c r="AC34" s="71"/>
      <c r="AD34" s="71"/>
    </row>
    <row r="35" spans="1:30" x14ac:dyDescent="0.25">
      <c r="A35" s="9"/>
      <c r="B35" s="57"/>
      <c r="C35" s="34"/>
      <c r="D35" s="57"/>
      <c r="E35" s="81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16"/>
      <c r="R35" s="116"/>
      <c r="S35" s="116"/>
      <c r="T35" s="116"/>
      <c r="U35" s="116"/>
      <c r="V35" s="34"/>
      <c r="W35" s="57"/>
      <c r="X35" s="34"/>
      <c r="Y35" s="71"/>
      <c r="Z35" s="71"/>
      <c r="AA35" s="71"/>
      <c r="AB35" s="71"/>
      <c r="AC35" s="71"/>
      <c r="AD35" s="71"/>
    </row>
    <row r="36" spans="1:30" x14ac:dyDescent="0.25">
      <c r="A36" s="9"/>
      <c r="B36" s="57"/>
      <c r="C36" s="34"/>
      <c r="D36" s="57"/>
      <c r="E36" s="81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16"/>
      <c r="R36" s="116"/>
      <c r="S36" s="116"/>
      <c r="T36" s="116"/>
      <c r="U36" s="116"/>
      <c r="V36" s="34"/>
      <c r="W36" s="57"/>
      <c r="X36" s="34"/>
      <c r="Y36" s="71"/>
      <c r="Z36" s="71"/>
      <c r="AA36" s="71"/>
      <c r="AB36" s="71"/>
      <c r="AC36" s="71"/>
      <c r="AD36" s="71"/>
    </row>
    <row r="37" spans="1:30" x14ac:dyDescent="0.25">
      <c r="A37" s="9"/>
      <c r="B37" s="57"/>
      <c r="C37" s="34"/>
      <c r="D37" s="57"/>
      <c r="E37" s="81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16"/>
      <c r="R37" s="116"/>
      <c r="S37" s="116"/>
      <c r="T37" s="116"/>
      <c r="U37" s="116"/>
      <c r="V37" s="34"/>
      <c r="W37" s="57"/>
      <c r="X37" s="34"/>
      <c r="Y37" s="71"/>
      <c r="Z37" s="71"/>
      <c r="AA37" s="71"/>
      <c r="AB37" s="71"/>
      <c r="AC37" s="71"/>
      <c r="AD37" s="71"/>
    </row>
    <row r="38" spans="1:30" x14ac:dyDescent="0.25">
      <c r="A38" s="9"/>
      <c r="B38" s="57"/>
      <c r="C38" s="34"/>
      <c r="D38" s="57"/>
      <c r="E38" s="81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16"/>
      <c r="R38" s="116"/>
      <c r="S38" s="116"/>
      <c r="T38" s="116"/>
      <c r="U38" s="116"/>
      <c r="V38" s="34"/>
      <c r="W38" s="57"/>
      <c r="X38" s="34"/>
      <c r="Y38" s="71"/>
      <c r="Z38" s="71"/>
      <c r="AA38" s="71"/>
      <c r="AB38" s="71"/>
      <c r="AC38" s="71"/>
      <c r="AD38" s="71"/>
    </row>
    <row r="39" spans="1:30" x14ac:dyDescent="0.25">
      <c r="A39" s="9"/>
      <c r="B39" s="57"/>
      <c r="C39" s="34"/>
      <c r="D39" s="57"/>
      <c r="E39" s="81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16"/>
      <c r="R39" s="116"/>
      <c r="S39" s="116"/>
      <c r="T39" s="116"/>
      <c r="U39" s="116"/>
      <c r="V39" s="34"/>
      <c r="W39" s="57"/>
      <c r="X39" s="34"/>
      <c r="Y39" s="71"/>
      <c r="Z39" s="71"/>
      <c r="AA39" s="71"/>
      <c r="AB39" s="71"/>
      <c r="AC39" s="71"/>
      <c r="AD39" s="71"/>
    </row>
    <row r="40" spans="1:30" x14ac:dyDescent="0.25">
      <c r="A40" s="9"/>
      <c r="B40" s="57"/>
      <c r="C40" s="34"/>
      <c r="D40" s="57"/>
      <c r="E40" s="57"/>
      <c r="F40" s="23"/>
      <c r="G40" s="34"/>
      <c r="H40" s="37"/>
      <c r="I40" s="34"/>
      <c r="J40" s="23"/>
      <c r="K40" s="23"/>
      <c r="L40" s="23"/>
      <c r="M40" s="23"/>
      <c r="N40" s="56"/>
      <c r="O40" s="56"/>
      <c r="P40" s="23"/>
      <c r="Q40" s="118"/>
      <c r="R40" s="118"/>
      <c r="S40" s="118"/>
      <c r="T40" s="118"/>
      <c r="U40" s="118"/>
      <c r="V40" s="23"/>
      <c r="W40" s="57"/>
      <c r="X40" s="23"/>
      <c r="Y40" s="71"/>
      <c r="Z40" s="71"/>
      <c r="AA40" s="71"/>
      <c r="AB40" s="71"/>
      <c r="AC40" s="71"/>
      <c r="AD40" s="71"/>
    </row>
    <row r="41" spans="1:30" x14ac:dyDescent="0.25">
      <c r="A41" s="9"/>
      <c r="B41" s="57"/>
      <c r="C41" s="34"/>
      <c r="D41" s="57"/>
      <c r="E41" s="57"/>
      <c r="F41" s="23"/>
      <c r="G41" s="34"/>
      <c r="H41" s="37"/>
      <c r="I41" s="34"/>
      <c r="J41" s="23"/>
      <c r="K41" s="23"/>
      <c r="L41" s="23"/>
      <c r="M41" s="23"/>
      <c r="N41" s="56"/>
      <c r="O41" s="56"/>
      <c r="P41" s="23"/>
      <c r="Q41" s="118"/>
      <c r="R41" s="118"/>
      <c r="S41" s="118"/>
      <c r="T41" s="118"/>
      <c r="U41" s="118"/>
      <c r="V41" s="23"/>
      <c r="W41" s="57"/>
      <c r="X41" s="23"/>
      <c r="Y41" s="71"/>
      <c r="Z41" s="71"/>
      <c r="AA41" s="71"/>
      <c r="AB41" s="71"/>
      <c r="AC41" s="71"/>
      <c r="AD41" s="71"/>
    </row>
    <row r="42" spans="1:30" x14ac:dyDescent="0.25">
      <c r="A42" s="9"/>
      <c r="B42" s="57"/>
      <c r="C42" s="34"/>
      <c r="D42" s="57"/>
      <c r="E42" s="57"/>
      <c r="F42" s="23"/>
      <c r="G42" s="34"/>
      <c r="H42" s="37"/>
      <c r="I42" s="34"/>
      <c r="J42" s="23"/>
      <c r="K42" s="23"/>
      <c r="L42" s="23"/>
      <c r="M42" s="23"/>
      <c r="N42" s="56"/>
      <c r="O42" s="56"/>
      <c r="P42" s="23"/>
      <c r="Q42" s="118"/>
      <c r="R42" s="118"/>
      <c r="S42" s="118"/>
      <c r="T42" s="118"/>
      <c r="U42" s="118"/>
      <c r="V42" s="23"/>
      <c r="W42" s="57"/>
      <c r="X42" s="23"/>
      <c r="Y42" s="71"/>
      <c r="Z42" s="71"/>
      <c r="AA42" s="71"/>
      <c r="AB42" s="71"/>
      <c r="AC42" s="71"/>
      <c r="AD42" s="71"/>
    </row>
    <row r="43" spans="1:30" x14ac:dyDescent="0.25">
      <c r="A43" s="9"/>
      <c r="B43" s="57"/>
      <c r="C43" s="34"/>
      <c r="D43" s="57"/>
      <c r="E43" s="57"/>
      <c r="F43" s="23"/>
      <c r="G43" s="34"/>
      <c r="H43" s="37"/>
      <c r="I43" s="34"/>
      <c r="J43" s="23"/>
      <c r="K43" s="23"/>
      <c r="L43" s="23"/>
      <c r="M43" s="23"/>
      <c r="N43" s="56"/>
      <c r="O43" s="56"/>
      <c r="P43" s="23"/>
      <c r="Q43" s="118"/>
      <c r="R43" s="118"/>
      <c r="S43" s="118"/>
      <c r="T43" s="118"/>
      <c r="U43" s="118"/>
      <c r="V43" s="23"/>
      <c r="W43" s="57"/>
      <c r="X43" s="23"/>
      <c r="Y43" s="71"/>
      <c r="Z43" s="71"/>
      <c r="AA43" s="71"/>
      <c r="AB43" s="71"/>
      <c r="AC43" s="71"/>
      <c r="AD43" s="71"/>
    </row>
    <row r="44" spans="1:30" x14ac:dyDescent="0.25">
      <c r="A44" s="9"/>
      <c r="B44" s="57"/>
      <c r="C44" s="34"/>
      <c r="D44" s="57"/>
      <c r="E44" s="57"/>
      <c r="F44" s="23"/>
      <c r="G44" s="34"/>
      <c r="H44" s="37"/>
      <c r="I44" s="34"/>
      <c r="J44" s="23"/>
      <c r="K44" s="23"/>
      <c r="L44" s="23"/>
      <c r="M44" s="23"/>
      <c r="N44" s="56"/>
      <c r="O44" s="56"/>
      <c r="P44" s="23"/>
      <c r="Q44" s="118"/>
      <c r="R44" s="118"/>
      <c r="S44" s="118"/>
      <c r="T44" s="118"/>
      <c r="U44" s="118"/>
      <c r="V44" s="23"/>
      <c r="W44" s="57"/>
      <c r="X44" s="23"/>
      <c r="Y44" s="71"/>
      <c r="Z44" s="71"/>
      <c r="AA44" s="71"/>
      <c r="AB44" s="71"/>
      <c r="AC44" s="71"/>
      <c r="AD44" s="71"/>
    </row>
    <row r="45" spans="1:30" x14ac:dyDescent="0.25">
      <c r="A45" s="9"/>
      <c r="B45" s="57"/>
      <c r="C45" s="34"/>
      <c r="D45" s="57"/>
      <c r="E45" s="57"/>
      <c r="F45" s="23"/>
      <c r="G45" s="34"/>
      <c r="H45" s="37"/>
      <c r="I45" s="34"/>
      <c r="J45" s="23"/>
      <c r="K45" s="23"/>
      <c r="L45" s="23"/>
      <c r="M45" s="23"/>
      <c r="N45" s="56"/>
      <c r="O45" s="56"/>
      <c r="P45" s="23"/>
      <c r="Q45" s="118"/>
      <c r="R45" s="118"/>
      <c r="S45" s="118"/>
      <c r="T45" s="118"/>
      <c r="U45" s="118"/>
      <c r="V45" s="23"/>
      <c r="W45" s="57"/>
      <c r="X45" s="23"/>
      <c r="Y45" s="71"/>
      <c r="Z45" s="71"/>
      <c r="AA45" s="71"/>
      <c r="AB45" s="71"/>
      <c r="AC45" s="71"/>
      <c r="AD45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2020-05-02T08:50:54Z</dcterms:modified>
</cp:coreProperties>
</file>