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4" i="2" l="1"/>
  <c r="O11" i="2"/>
  <c r="N11" i="2"/>
  <c r="M11" i="2"/>
  <c r="L11" i="2"/>
  <c r="K11" i="2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F13" i="2" s="1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H14" i="2" l="1"/>
  <c r="M14" i="2" s="1"/>
  <c r="K14" i="2"/>
  <c r="I14" i="2"/>
  <c r="O12" i="2"/>
  <c r="O13" i="2"/>
  <c r="N13" i="2"/>
  <c r="N12" i="2"/>
  <c r="M13" i="2"/>
  <c r="M12" i="2"/>
  <c r="F14" i="2"/>
  <c r="L12" i="2"/>
  <c r="L13" i="2"/>
  <c r="N14" i="2" l="1"/>
  <c r="L14" i="2"/>
</calcChain>
</file>

<file path=xl/sharedStrings.xml><?xml version="1.0" encoding="utf-8"?>
<sst xmlns="http://schemas.openxmlformats.org/spreadsheetml/2006/main" count="161" uniqueCount="68">
  <si>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</si>
  <si>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</si>
  <si>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</si>
  <si>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</si>
  <si>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</si>
  <si>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</si>
  <si>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</si>
  <si>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</si>
  <si>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</si>
  <si>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</si>
  <si>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</si>
  <si>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</si>
  <si>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</si>
  <si>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</si>
  <si>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</si>
  <si>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</si>
  <si>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</si>
  <si>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</si>
  <si>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</si>
  <si>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</si>
  <si>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</si>
  <si>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</si>
  <si>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</si>
  <si>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</si>
  <si>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</si>
  <si>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</si>
  <si>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</si>
  <si>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</si>
  <si>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</si>
  <si>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</si>
  <si>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</si>
  <si>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</si>
  <si>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Tolonen</t>
  </si>
  <si>
    <t>11.</t>
  </si>
  <si>
    <t>IiU</t>
  </si>
  <si>
    <t>04.05. 1980  KPL - IiU  11-4</t>
  </si>
  <si>
    <t>2.  ottelu</t>
  </si>
  <si>
    <t>11.05. 1980  IiU - IT  6-1</t>
  </si>
  <si>
    <t xml:space="preserve">  27 v 10 kk 23 pv</t>
  </si>
  <si>
    <t xml:space="preserve">  27 v 11 kk   0 pv</t>
  </si>
  <si>
    <t>10.</t>
  </si>
  <si>
    <t>ykkössarja</t>
  </si>
  <si>
    <t>Seurat</t>
  </si>
  <si>
    <t>IiU = Iin Urheilijat  (1945)</t>
  </si>
  <si>
    <t>11.6.1952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</si>
  <si>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</si>
  <si>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</si>
  <si>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</si>
  <si>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</si>
  <si>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</si>
  <si>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</si>
  <si>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</si>
  <si>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</si>
  <si>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</si>
  <si>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</si>
  <si>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</si>
  <si>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</si>
  <si>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</si>
  <si>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</si>
  <si>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</si>
  <si>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</si>
  <si>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</si>
  <si>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</si>
  <si>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</si>
  <si>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8.</t>
  </si>
  <si>
    <t>1.</t>
  </si>
  <si>
    <t>maakuntasarja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</si>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</sst>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4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5" borderId="1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5703125" style="82" customWidth="1"/>
    <col min="5" max="7" width="5.7109375" style="81" customWidth="1"/>
    <col min="8" max="8" width="5.5703125" style="81" customWidth="1"/>
    <col min="9" max="9" width="5.42578125" style="81" customWidth="1"/>
    <col min="10" max="10" width="5.85546875" style="81" customWidth="1"/>
    <col min="11" max="12" width="5.7109375" style="81" customWidth="1"/>
    <col min="13" max="13" width="6" style="81" customWidth="1"/>
    <col min="14" max="14" width="8.85546875" style="81" customWidth="1"/>
    <col min="15" max="15" width="0.5703125" style="27" customWidth="1"/>
    <col min="16" max="20" width="5.7109375" style="81" customWidth="1"/>
    <col min="21" max="21" width="8.7109375" style="81" customWidth="1"/>
    <col min="22" max="22" width="0.5703125" style="27" customWidth="1"/>
    <col min="23" max="27" width="5.7109375" style="81" customWidth="1"/>
    <col min="28" max="28" width="8.7109375" style="81" customWidth="1"/>
    <col min="29" max="29" width="0.5703125" style="27" customWidth="1"/>
    <col min="30" max="35" width="5.7109375" style="8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44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9"/>
      <c r="W2" s="22" t="s">
        <v>15</v>
      </c>
      <c r="X2" s="14"/>
      <c r="Y2" s="14"/>
      <c r="Z2" s="14"/>
      <c r="AA2" s="14"/>
      <c r="AB2" s="15"/>
      <c r="AC2" s="79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1980</v>
      </c>
      <c r="C4" s="25" t="s">
        <v>33</v>
      </c>
      <c r="D4" s="26" t="s">
        <v>34</v>
      </c>
      <c r="E4" s="25">
        <v>22</v>
      </c>
      <c r="F4" s="25">
        <v>0</v>
      </c>
      <c r="G4" s="25">
        <v>7</v>
      </c>
      <c r="H4" s="25">
        <v>8</v>
      </c>
      <c r="I4" s="25">
        <v>65</v>
      </c>
      <c r="J4" s="25">
        <v>37</v>
      </c>
      <c r="K4" s="25">
        <v>12</v>
      </c>
      <c r="L4" s="25">
        <v>9</v>
      </c>
      <c r="M4" s="25">
        <v>7</v>
      </c>
      <c r="N4" s="49">
        <v>0.40899999999999997</v>
      </c>
      <c r="O4" s="24"/>
      <c r="P4" s="25"/>
      <c r="Q4" s="25"/>
      <c r="R4" s="25"/>
      <c r="S4" s="25"/>
      <c r="T4" s="25"/>
      <c r="U4" s="28"/>
      <c r="V4" s="24"/>
      <c r="W4" s="63"/>
      <c r="X4" s="63"/>
      <c r="Y4" s="29"/>
      <c r="Z4" s="63"/>
      <c r="AA4" s="29"/>
      <c r="AB4" s="87"/>
      <c r="AC4" s="24"/>
      <c r="AD4" s="25"/>
      <c r="AE4" s="2"/>
      <c r="AF4" s="80"/>
      <c r="AG4" s="28"/>
      <c r="AH4" s="30"/>
      <c r="AI4" s="25"/>
      <c r="AJ4" s="9"/>
    </row>
    <row r="5" spans="1:37" s="23" customFormat="1" ht="15" customHeight="1" x14ac:dyDescent="0.2">
      <c r="A5" s="9"/>
      <c r="B5" s="31">
        <v>1981</v>
      </c>
      <c r="C5" s="31" t="s">
        <v>40</v>
      </c>
      <c r="D5" s="32" t="s">
        <v>34</v>
      </c>
      <c r="E5" s="31"/>
      <c r="F5" s="33" t="s">
        <v>41</v>
      </c>
      <c r="G5" s="34"/>
      <c r="H5" s="35"/>
      <c r="I5" s="31"/>
      <c r="J5" s="31"/>
      <c r="K5" s="31"/>
      <c r="L5" s="31"/>
      <c r="M5" s="31"/>
      <c r="N5" s="36"/>
      <c r="O5" s="24"/>
      <c r="P5" s="25"/>
      <c r="Q5" s="25"/>
      <c r="R5" s="25"/>
      <c r="S5" s="25"/>
      <c r="T5" s="25"/>
      <c r="U5" s="28"/>
      <c r="V5" s="24"/>
      <c r="W5" s="63"/>
      <c r="X5" s="63"/>
      <c r="Y5" s="29"/>
      <c r="Z5" s="63"/>
      <c r="AA5" s="29"/>
      <c r="AB5" s="87"/>
      <c r="AC5" s="24"/>
      <c r="AD5" s="25"/>
      <c r="AE5" s="2"/>
      <c r="AF5" s="80"/>
      <c r="AG5" s="28"/>
      <c r="AH5" s="30"/>
      <c r="AI5" s="25"/>
      <c r="AJ5" s="9"/>
    </row>
    <row r="6" spans="1:37" s="23" customFormat="1" ht="15" customHeight="1" x14ac:dyDescent="0.2">
      <c r="A6" s="9"/>
      <c r="B6" s="128">
        <v>1982</v>
      </c>
      <c r="C6" s="128" t="s">
        <v>64</v>
      </c>
      <c r="D6" s="130" t="s">
        <v>34</v>
      </c>
      <c r="E6" s="128"/>
      <c r="F6" s="122" t="s">
        <v>67</v>
      </c>
      <c r="G6" s="123"/>
      <c r="H6" s="124"/>
      <c r="I6" s="128"/>
      <c r="J6" s="128"/>
      <c r="K6" s="128"/>
      <c r="L6" s="128"/>
      <c r="M6" s="128"/>
      <c r="N6" s="129"/>
      <c r="O6" s="24"/>
      <c r="P6" s="25"/>
      <c r="Q6" s="25"/>
      <c r="R6" s="25"/>
      <c r="S6" s="25"/>
      <c r="T6" s="25"/>
      <c r="U6" s="28"/>
      <c r="V6" s="24"/>
      <c r="W6" s="63"/>
      <c r="X6" s="63"/>
      <c r="Y6" s="29"/>
      <c r="Z6" s="63"/>
      <c r="AA6" s="29"/>
      <c r="AB6" s="87"/>
      <c r="AC6" s="24"/>
      <c r="AD6" s="25"/>
      <c r="AE6" s="2"/>
      <c r="AF6" s="80"/>
      <c r="AG6" s="28"/>
      <c r="AH6" s="30"/>
      <c r="AI6" s="25"/>
      <c r="AJ6" s="9"/>
    </row>
    <row r="7" spans="1:37" s="23" customFormat="1" ht="15" customHeight="1" x14ac:dyDescent="0.2">
      <c r="A7" s="9"/>
      <c r="B7" s="131">
        <v>1983</v>
      </c>
      <c r="C7" s="131" t="s">
        <v>65</v>
      </c>
      <c r="D7" s="132" t="s">
        <v>34</v>
      </c>
      <c r="E7" s="131"/>
      <c r="F7" s="133" t="s">
        <v>66</v>
      </c>
      <c r="G7" s="134"/>
      <c r="H7" s="135"/>
      <c r="I7" s="131"/>
      <c r="J7" s="131"/>
      <c r="K7" s="131"/>
      <c r="L7" s="131"/>
      <c r="M7" s="131"/>
      <c r="N7" s="136"/>
      <c r="O7" s="24"/>
      <c r="P7" s="25"/>
      <c r="Q7" s="25"/>
      <c r="R7" s="25"/>
      <c r="S7" s="25"/>
      <c r="T7" s="25"/>
      <c r="U7" s="28"/>
      <c r="V7" s="24"/>
      <c r="W7" s="63"/>
      <c r="X7" s="63"/>
      <c r="Y7" s="29"/>
      <c r="Z7" s="63"/>
      <c r="AA7" s="29"/>
      <c r="AB7" s="87"/>
      <c r="AC7" s="24"/>
      <c r="AD7" s="25"/>
      <c r="AE7" s="2"/>
      <c r="AF7" s="80"/>
      <c r="AG7" s="28"/>
      <c r="AH7" s="30"/>
      <c r="AI7" s="25"/>
      <c r="AJ7" s="9"/>
    </row>
    <row r="8" spans="1:37" s="23" customFormat="1" ht="15" customHeight="1" x14ac:dyDescent="0.2">
      <c r="A8" s="9"/>
      <c r="B8" s="128">
        <v>1984</v>
      </c>
      <c r="C8" s="128" t="s">
        <v>64</v>
      </c>
      <c r="D8" s="130" t="s">
        <v>34</v>
      </c>
      <c r="E8" s="128"/>
      <c r="F8" s="122" t="s">
        <v>67</v>
      </c>
      <c r="G8" s="123"/>
      <c r="H8" s="124"/>
      <c r="I8" s="128"/>
      <c r="J8" s="128"/>
      <c r="K8" s="128"/>
      <c r="L8" s="128"/>
      <c r="M8" s="128"/>
      <c r="N8" s="129"/>
      <c r="O8" s="24"/>
      <c r="P8" s="25"/>
      <c r="Q8" s="25"/>
      <c r="R8" s="25"/>
      <c r="S8" s="25"/>
      <c r="T8" s="25"/>
      <c r="U8" s="28"/>
      <c r="V8" s="24"/>
      <c r="W8" s="63"/>
      <c r="X8" s="63"/>
      <c r="Y8" s="29"/>
      <c r="Z8" s="63"/>
      <c r="AA8" s="29"/>
      <c r="AB8" s="87"/>
      <c r="AC8" s="24"/>
      <c r="AD8" s="25"/>
      <c r="AE8" s="2"/>
      <c r="AF8" s="80"/>
      <c r="AG8" s="28"/>
      <c r="AH8" s="30"/>
      <c r="AI8" s="25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22</v>
      </c>
      <c r="F9" s="18">
        <v>0</v>
      </c>
      <c r="G9" s="18">
        <v>7</v>
      </c>
      <c r="H9" s="18">
        <v>8</v>
      </c>
      <c r="I9" s="18">
        <v>65</v>
      </c>
      <c r="J9" s="18">
        <v>37</v>
      </c>
      <c r="K9" s="18">
        <v>12</v>
      </c>
      <c r="L9" s="18">
        <v>9</v>
      </c>
      <c r="M9" s="18">
        <v>7</v>
      </c>
      <c r="N9" s="37">
        <v>0.40899999999999997</v>
      </c>
      <c r="O9" s="88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7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37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38" t="s">
        <v>2</v>
      </c>
      <c r="C10" s="30"/>
      <c r="D10" s="39">
        <v>41.666666666666664</v>
      </c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0"/>
      <c r="P10" s="40"/>
      <c r="Q10" s="43"/>
      <c r="R10" s="40"/>
      <c r="S10" s="40"/>
      <c r="T10" s="40"/>
      <c r="U10" s="40"/>
      <c r="V10" s="27"/>
      <c r="W10" s="40"/>
      <c r="X10" s="40"/>
      <c r="Y10" s="40"/>
      <c r="Z10" s="40"/>
      <c r="AA10" s="40"/>
      <c r="AB10" s="40"/>
      <c r="AC10" s="27"/>
      <c r="AD10" s="40"/>
      <c r="AE10" s="40"/>
      <c r="AF10" s="40"/>
      <c r="AG10" s="40"/>
      <c r="AH10" s="40"/>
      <c r="AI10" s="40"/>
      <c r="AJ10" s="9"/>
    </row>
    <row r="11" spans="1:37" s="23" customFormat="1" ht="15" customHeight="1" x14ac:dyDescent="0.25">
      <c r="A11" s="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27"/>
      <c r="P11" s="40"/>
      <c r="Q11" s="43"/>
      <c r="R11" s="40"/>
      <c r="S11" s="40"/>
      <c r="T11" s="40"/>
      <c r="U11" s="40"/>
      <c r="V11" s="27"/>
      <c r="W11" s="40"/>
      <c r="X11" s="40"/>
      <c r="Y11" s="40"/>
      <c r="Z11" s="40"/>
      <c r="AA11" s="40"/>
      <c r="AB11" s="40"/>
      <c r="AC11" s="27"/>
      <c r="AD11" s="40"/>
      <c r="AE11" s="40"/>
      <c r="AF11" s="40"/>
      <c r="AG11" s="40"/>
      <c r="AH11" s="40"/>
      <c r="AI11" s="40"/>
      <c r="AJ11" s="9"/>
    </row>
    <row r="12" spans="1:37" ht="15" customHeight="1" x14ac:dyDescent="0.25">
      <c r="A12" s="9"/>
      <c r="B12" s="22" t="s">
        <v>46</v>
      </c>
      <c r="C12" s="44"/>
      <c r="D12" s="44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0"/>
      <c r="K12" s="18" t="s">
        <v>25</v>
      </c>
      <c r="L12" s="18" t="s">
        <v>26</v>
      </c>
      <c r="M12" s="18" t="s">
        <v>27</v>
      </c>
      <c r="N12" s="18" t="s">
        <v>21</v>
      </c>
      <c r="O12" s="24"/>
      <c r="P12" s="45" t="s">
        <v>28</v>
      </c>
      <c r="Q12" s="12"/>
      <c r="R12" s="12"/>
      <c r="S12" s="12"/>
      <c r="T12" s="46"/>
      <c r="U12" s="46"/>
      <c r="V12" s="46"/>
      <c r="W12" s="46"/>
      <c r="X12" s="46"/>
      <c r="Y12" s="46"/>
      <c r="Z12" s="12"/>
      <c r="AA12" s="12"/>
      <c r="AB12" s="12"/>
      <c r="AC12" s="12"/>
      <c r="AD12" s="12"/>
      <c r="AE12" s="12"/>
      <c r="AF12" s="12"/>
      <c r="AG12" s="12"/>
      <c r="AH12" s="12"/>
      <c r="AI12" s="47"/>
      <c r="AJ12" s="9"/>
      <c r="AK12" s="40"/>
    </row>
    <row r="13" spans="1:37" ht="15" customHeight="1" x14ac:dyDescent="0.2">
      <c r="A13" s="9"/>
      <c r="B13" s="45" t="s">
        <v>12</v>
      </c>
      <c r="C13" s="12"/>
      <c r="D13" s="47"/>
      <c r="E13" s="25">
        <v>22</v>
      </c>
      <c r="F13" s="25">
        <v>0</v>
      </c>
      <c r="G13" s="25">
        <v>7</v>
      </c>
      <c r="H13" s="25">
        <v>8</v>
      </c>
      <c r="I13" s="25">
        <v>65</v>
      </c>
      <c r="J13" s="40"/>
      <c r="K13" s="48">
        <v>0.31818181818181818</v>
      </c>
      <c r="L13" s="48">
        <v>0.36363636363636365</v>
      </c>
      <c r="M13" s="48">
        <v>2.9545454545454546</v>
      </c>
      <c r="N13" s="49">
        <v>0.40899999999999997</v>
      </c>
      <c r="O13" s="24">
        <v>34.042553191489361</v>
      </c>
      <c r="P13" s="50" t="s">
        <v>9</v>
      </c>
      <c r="Q13" s="51"/>
      <c r="R13" s="52" t="s">
        <v>35</v>
      </c>
      <c r="S13" s="53"/>
      <c r="T13" s="53"/>
      <c r="U13" s="53"/>
      <c r="V13" s="53"/>
      <c r="W13" s="53"/>
      <c r="X13" s="53" t="s">
        <v>11</v>
      </c>
      <c r="Y13" s="53"/>
      <c r="Z13" s="89" t="s">
        <v>38</v>
      </c>
      <c r="AA13" s="89"/>
      <c r="AB13" s="90"/>
      <c r="AC13" s="90"/>
      <c r="AD13" s="90"/>
      <c r="AE13" s="90"/>
      <c r="AF13" s="90"/>
      <c r="AG13" s="90"/>
      <c r="AH13" s="53"/>
      <c r="AI13" s="84"/>
      <c r="AJ13" s="9"/>
      <c r="AK13" s="40"/>
    </row>
    <row r="14" spans="1:37" ht="15" customHeight="1" x14ac:dyDescent="0.2">
      <c r="A14" s="9"/>
      <c r="B14" s="54" t="s">
        <v>14</v>
      </c>
      <c r="C14" s="55"/>
      <c r="D14" s="56"/>
      <c r="E14" s="25"/>
      <c r="F14" s="25"/>
      <c r="G14" s="25"/>
      <c r="H14" s="25"/>
      <c r="I14" s="25"/>
      <c r="J14" s="40"/>
      <c r="K14" s="48"/>
      <c r="L14" s="48"/>
      <c r="M14" s="48"/>
      <c r="N14" s="49"/>
      <c r="O14" s="24"/>
      <c r="P14" s="57" t="s">
        <v>49</v>
      </c>
      <c r="Q14" s="58"/>
      <c r="R14" s="52" t="s">
        <v>37</v>
      </c>
      <c r="S14" s="52"/>
      <c r="T14" s="52"/>
      <c r="U14" s="52"/>
      <c r="V14" s="52"/>
      <c r="W14" s="52"/>
      <c r="X14" s="52" t="s">
        <v>36</v>
      </c>
      <c r="Y14" s="52"/>
      <c r="Z14" s="91" t="s">
        <v>39</v>
      </c>
      <c r="AA14" s="91"/>
      <c r="AB14" s="52"/>
      <c r="AC14" s="59"/>
      <c r="AD14" s="92"/>
      <c r="AE14" s="92"/>
      <c r="AF14" s="92"/>
      <c r="AG14" s="92"/>
      <c r="AH14" s="59"/>
      <c r="AI14" s="85"/>
      <c r="AJ14" s="9"/>
      <c r="AK14" s="40"/>
    </row>
    <row r="15" spans="1:37" ht="15" customHeight="1" x14ac:dyDescent="0.2">
      <c r="A15" s="9"/>
      <c r="B15" s="60" t="s">
        <v>15</v>
      </c>
      <c r="C15" s="61"/>
      <c r="D15" s="62"/>
      <c r="E15" s="63"/>
      <c r="F15" s="63"/>
      <c r="G15" s="63"/>
      <c r="H15" s="63"/>
      <c r="I15" s="63"/>
      <c r="J15" s="40"/>
      <c r="K15" s="64"/>
      <c r="L15" s="64"/>
      <c r="M15" s="64"/>
      <c r="N15" s="65"/>
      <c r="O15" s="24"/>
      <c r="P15" s="57" t="s">
        <v>50</v>
      </c>
      <c r="Q15" s="58"/>
      <c r="R15" s="52" t="s">
        <v>37</v>
      </c>
      <c r="S15" s="52"/>
      <c r="T15" s="52"/>
      <c r="U15" s="52"/>
      <c r="V15" s="52"/>
      <c r="W15" s="52"/>
      <c r="X15" s="52" t="s">
        <v>36</v>
      </c>
      <c r="Y15" s="52"/>
      <c r="Z15" s="91" t="s">
        <v>39</v>
      </c>
      <c r="AA15" s="91"/>
      <c r="AB15" s="52"/>
      <c r="AC15" s="59"/>
      <c r="AD15" s="92"/>
      <c r="AE15" s="92"/>
      <c r="AF15" s="92"/>
      <c r="AG15" s="92"/>
      <c r="AH15" s="59"/>
      <c r="AI15" s="85"/>
      <c r="AJ15" s="9"/>
      <c r="AK15" s="40"/>
    </row>
    <row r="16" spans="1:37" ht="15" customHeight="1" x14ac:dyDescent="0.2">
      <c r="A16" s="9"/>
      <c r="B16" s="66" t="s">
        <v>24</v>
      </c>
      <c r="C16" s="67"/>
      <c r="D16" s="68"/>
      <c r="E16" s="18">
        <v>28</v>
      </c>
      <c r="F16" s="18">
        <v>0</v>
      </c>
      <c r="G16" s="18">
        <v>7</v>
      </c>
      <c r="H16" s="18">
        <v>8</v>
      </c>
      <c r="I16" s="18">
        <v>65</v>
      </c>
      <c r="J16" s="40"/>
      <c r="K16" s="69">
        <v>0.32</v>
      </c>
      <c r="L16" s="69">
        <v>0.36</v>
      </c>
      <c r="M16" s="69">
        <v>2.95</v>
      </c>
      <c r="N16" s="37">
        <v>0.40899999999999997</v>
      </c>
      <c r="O16" s="24">
        <v>34.042553191489361</v>
      </c>
      <c r="P16" s="70" t="s">
        <v>10</v>
      </c>
      <c r="Q16" s="71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3"/>
      <c r="AD16" s="93"/>
      <c r="AE16" s="93"/>
      <c r="AF16" s="93"/>
      <c r="AG16" s="93"/>
      <c r="AH16" s="73"/>
      <c r="AI16" s="86"/>
      <c r="AJ16" s="9"/>
      <c r="AK16" s="40"/>
    </row>
    <row r="17" spans="1:37" ht="15" customHeight="1" x14ac:dyDescent="0.25">
      <c r="A17" s="9"/>
      <c r="B17" s="42"/>
      <c r="C17" s="42"/>
      <c r="D17" s="42"/>
      <c r="E17" s="42"/>
      <c r="F17" s="42"/>
      <c r="G17" s="42"/>
      <c r="H17" s="42"/>
      <c r="I17" s="42"/>
      <c r="J17" s="40"/>
      <c r="K17" s="42"/>
      <c r="L17" s="42"/>
      <c r="M17" s="42"/>
      <c r="N17" s="41"/>
      <c r="O17" s="24"/>
      <c r="P17" s="40"/>
      <c r="Q17" s="43"/>
      <c r="R17" s="40"/>
      <c r="S17" s="24"/>
      <c r="T17" s="24"/>
      <c r="U17" s="74"/>
      <c r="V17" s="40"/>
      <c r="W17" s="40"/>
      <c r="X17" s="40"/>
      <c r="Y17" s="40"/>
      <c r="Z17" s="24"/>
      <c r="AA17" s="24"/>
      <c r="AB17" s="24"/>
      <c r="AC17" s="24"/>
      <c r="AD17" s="40"/>
      <c r="AE17" s="40"/>
      <c r="AF17" s="40"/>
      <c r="AG17" s="40"/>
      <c r="AH17" s="40"/>
      <c r="AI17" s="40"/>
      <c r="AJ17" s="9"/>
      <c r="AK17" s="24"/>
    </row>
    <row r="18" spans="1:37" ht="15" customHeight="1" x14ac:dyDescent="0.25">
      <c r="A18" s="9"/>
      <c r="B18" s="40" t="s">
        <v>42</v>
      </c>
      <c r="C18" s="40"/>
      <c r="D18" s="40" t="s">
        <v>43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24"/>
      <c r="P18" s="40"/>
      <c r="Q18" s="43"/>
      <c r="R18" s="40"/>
      <c r="S18" s="40"/>
      <c r="T18" s="40"/>
      <c r="U18" s="24"/>
      <c r="V18" s="74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9"/>
    </row>
    <row r="19" spans="1:37" ht="15" customHeight="1" x14ac:dyDescent="0.25">
      <c r="A19" s="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24"/>
      <c r="P19" s="40"/>
      <c r="Q19" s="43"/>
      <c r="R19" s="40"/>
      <c r="S19" s="40"/>
      <c r="T19" s="40"/>
      <c r="U19" s="24"/>
      <c r="V19" s="74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9"/>
    </row>
    <row r="20" spans="1:37" ht="15" customHeight="1" x14ac:dyDescent="0.2">
      <c r="A20" s="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4"/>
      <c r="P20" s="40"/>
      <c r="Q20" s="43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9"/>
    </row>
    <row r="21" spans="1:37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4"/>
      <c r="P21" s="40"/>
      <c r="Q21" s="43"/>
      <c r="R21" s="40"/>
      <c r="S21" s="24"/>
      <c r="T21" s="24"/>
      <c r="U21" s="74"/>
      <c r="V21" s="24"/>
      <c r="W21" s="24"/>
      <c r="X21" s="74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  <c r="AJ21" s="9"/>
    </row>
    <row r="22" spans="1:37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24"/>
      <c r="T22" s="24"/>
      <c r="U22" s="74"/>
      <c r="V22" s="24"/>
      <c r="W22" s="24"/>
      <c r="X22" s="74"/>
      <c r="Y22" s="7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4"/>
      <c r="Y23" s="7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4"/>
      <c r="Y24" s="7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4"/>
      <c r="P68" s="40"/>
      <c r="Q68" s="43"/>
      <c r="R68" s="40"/>
      <c r="S68" s="40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4"/>
      <c r="P69" s="40"/>
      <c r="Q69" s="43"/>
      <c r="R69" s="40"/>
      <c r="S69" s="40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4"/>
      <c r="P70" s="40"/>
      <c r="Q70" s="43"/>
      <c r="R70" s="40"/>
      <c r="S70" s="40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4"/>
      <c r="P71" s="40"/>
      <c r="Q71" s="43"/>
      <c r="R71" s="40"/>
      <c r="S71" s="40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4"/>
      <c r="P72" s="40"/>
      <c r="Q72" s="43"/>
      <c r="R72" s="40"/>
      <c r="S72" s="40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4"/>
      <c r="P73" s="40"/>
      <c r="Q73" s="43"/>
      <c r="R73" s="40"/>
      <c r="S73" s="40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4"/>
      <c r="P74" s="40"/>
      <c r="Q74" s="43"/>
      <c r="R74" s="40"/>
      <c r="S74" s="40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4"/>
      <c r="P75" s="40"/>
      <c r="Q75" s="43"/>
      <c r="R75" s="40"/>
      <c r="S75" s="40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4"/>
      <c r="P76" s="40"/>
      <c r="Q76" s="43"/>
      <c r="R76" s="40"/>
      <c r="S76" s="40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4"/>
      <c r="P77" s="40"/>
      <c r="Q77" s="43"/>
      <c r="R77" s="40"/>
      <c r="S77" s="40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4"/>
      <c r="P78" s="40"/>
      <c r="Q78" s="43"/>
      <c r="R78" s="40"/>
      <c r="S78" s="40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4"/>
      <c r="P79" s="40"/>
      <c r="Q79" s="43"/>
      <c r="R79" s="40"/>
      <c r="S79" s="40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4"/>
      <c r="P80" s="40"/>
      <c r="Q80" s="43"/>
      <c r="R80" s="40"/>
      <c r="S80" s="40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4"/>
      <c r="P81" s="40"/>
      <c r="Q81" s="43"/>
      <c r="R81" s="40"/>
      <c r="S81" s="40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4"/>
      <c r="P82" s="40"/>
      <c r="Q82" s="43"/>
      <c r="R82" s="40"/>
      <c r="S82" s="40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4"/>
      <c r="P83" s="40"/>
      <c r="Q83" s="43"/>
      <c r="R83" s="40"/>
      <c r="S83" s="40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4"/>
      <c r="P84" s="40"/>
      <c r="Q84" s="43"/>
      <c r="R84" s="40"/>
      <c r="S84" s="40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4"/>
      <c r="P85" s="40"/>
      <c r="Q85" s="43"/>
      <c r="R85" s="40"/>
      <c r="S85" s="40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4"/>
      <c r="P86" s="40"/>
      <c r="Q86" s="43"/>
      <c r="R86" s="40"/>
      <c r="S86" s="40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4"/>
      <c r="P87" s="40"/>
      <c r="Q87" s="43"/>
      <c r="R87" s="40"/>
      <c r="S87" s="40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4"/>
      <c r="P88" s="40"/>
      <c r="Q88" s="43"/>
      <c r="R88" s="40"/>
      <c r="S88" s="40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4"/>
      <c r="P89" s="40"/>
      <c r="Q89" s="43"/>
      <c r="R89" s="40"/>
      <c r="S89" s="40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4"/>
      <c r="P90" s="40"/>
      <c r="Q90" s="43"/>
      <c r="R90" s="40"/>
      <c r="S90" s="40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4"/>
      <c r="P91" s="40"/>
      <c r="Q91" s="43"/>
      <c r="R91" s="40"/>
      <c r="S91" s="40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4"/>
      <c r="P92" s="40"/>
      <c r="Q92" s="43"/>
      <c r="R92" s="40"/>
      <c r="S92" s="40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4"/>
      <c r="P93" s="40"/>
      <c r="Q93" s="43"/>
      <c r="R93" s="40"/>
      <c r="S93" s="40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4"/>
      <c r="P94" s="40"/>
      <c r="Q94" s="43"/>
      <c r="R94" s="40"/>
      <c r="S94" s="40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4"/>
      <c r="P95" s="40"/>
      <c r="Q95" s="43"/>
      <c r="R95" s="40"/>
      <c r="S95" s="40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4"/>
      <c r="P96" s="40"/>
      <c r="Q96" s="43"/>
      <c r="R96" s="40"/>
      <c r="S96" s="40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4"/>
      <c r="P97" s="40"/>
      <c r="Q97" s="43"/>
      <c r="R97" s="40"/>
      <c r="S97" s="40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4"/>
      <c r="P98" s="40"/>
      <c r="Q98" s="43"/>
      <c r="R98" s="40"/>
      <c r="S98" s="40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4"/>
      <c r="P99" s="40"/>
      <c r="Q99" s="43"/>
      <c r="R99" s="40"/>
      <c r="S99" s="40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4"/>
      <c r="P100" s="40"/>
      <c r="Q100" s="43"/>
      <c r="R100" s="40"/>
      <c r="S100" s="40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4"/>
      <c r="P101" s="40"/>
      <c r="Q101" s="43"/>
      <c r="R101" s="40"/>
      <c r="S101" s="40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4"/>
      <c r="P102" s="40"/>
      <c r="Q102" s="43"/>
      <c r="R102" s="40"/>
      <c r="S102" s="40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4"/>
      <c r="P103" s="40"/>
      <c r="Q103" s="43"/>
      <c r="R103" s="40"/>
      <c r="S103" s="40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4"/>
      <c r="P104" s="40"/>
      <c r="Q104" s="43"/>
      <c r="R104" s="40"/>
      <c r="S104" s="40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4"/>
      <c r="P105" s="40"/>
      <c r="Q105" s="43"/>
      <c r="R105" s="40"/>
      <c r="S105" s="40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4"/>
      <c r="P106" s="40"/>
      <c r="Q106" s="43"/>
      <c r="R106" s="40"/>
      <c r="S106" s="40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4"/>
      <c r="P107" s="40"/>
      <c r="Q107" s="43"/>
      <c r="R107" s="40"/>
      <c r="S107" s="40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4"/>
      <c r="P108" s="40"/>
      <c r="Q108" s="43"/>
      <c r="R108" s="40"/>
      <c r="S108" s="40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4"/>
      <c r="P109" s="40"/>
      <c r="Q109" s="43"/>
      <c r="R109" s="40"/>
      <c r="S109" s="40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4"/>
      <c r="P110" s="40"/>
      <c r="Q110" s="43"/>
      <c r="R110" s="40"/>
      <c r="S110" s="40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4"/>
      <c r="P111" s="40"/>
      <c r="Q111" s="43"/>
      <c r="R111" s="40"/>
      <c r="S111" s="40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4"/>
      <c r="P112" s="40"/>
      <c r="Q112" s="43"/>
      <c r="R112" s="40"/>
      <c r="S112" s="40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4"/>
      <c r="P113" s="40"/>
      <c r="Q113" s="43"/>
      <c r="R113" s="40"/>
      <c r="S113" s="40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4"/>
      <c r="P114" s="40"/>
      <c r="Q114" s="43"/>
      <c r="R114" s="40"/>
      <c r="S114" s="40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4"/>
      <c r="P115" s="40"/>
      <c r="Q115" s="43"/>
      <c r="R115" s="40"/>
      <c r="S115" s="40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4"/>
      <c r="P116" s="40"/>
      <c r="Q116" s="43"/>
      <c r="R116" s="40"/>
      <c r="S116" s="40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4"/>
      <c r="P117" s="40"/>
      <c r="Q117" s="43"/>
      <c r="R117" s="40"/>
      <c r="S117" s="40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4"/>
      <c r="P118" s="40"/>
      <c r="Q118" s="43"/>
      <c r="R118" s="40"/>
      <c r="S118" s="40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4"/>
      <c r="P119" s="40"/>
      <c r="Q119" s="43"/>
      <c r="R119" s="40"/>
      <c r="S119" s="40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4"/>
      <c r="P120" s="40"/>
      <c r="Q120" s="43"/>
      <c r="R120" s="40"/>
      <c r="S120" s="40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4"/>
      <c r="P121" s="40"/>
      <c r="Q121" s="43"/>
      <c r="R121" s="40"/>
      <c r="S121" s="40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4"/>
      <c r="P122" s="40"/>
      <c r="Q122" s="43"/>
      <c r="R122" s="40"/>
      <c r="S122" s="40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4"/>
      <c r="P123" s="40"/>
      <c r="Q123" s="43"/>
      <c r="R123" s="40"/>
      <c r="S123" s="40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4"/>
      <c r="P124" s="40"/>
      <c r="Q124" s="43"/>
      <c r="R124" s="40"/>
      <c r="S124" s="40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4"/>
      <c r="P125" s="40"/>
      <c r="Q125" s="43"/>
      <c r="R125" s="40"/>
      <c r="S125" s="40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4"/>
      <c r="P126" s="40"/>
      <c r="Q126" s="43"/>
      <c r="R126" s="40"/>
      <c r="S126" s="40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4"/>
      <c r="P127" s="40"/>
      <c r="Q127" s="43"/>
      <c r="R127" s="40"/>
      <c r="S127" s="40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4"/>
      <c r="P128" s="40"/>
      <c r="Q128" s="43"/>
      <c r="R128" s="40"/>
      <c r="S128" s="40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4"/>
      <c r="P129" s="40"/>
      <c r="Q129" s="43"/>
      <c r="R129" s="40"/>
      <c r="S129" s="40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4"/>
      <c r="P130" s="40"/>
      <c r="Q130" s="43"/>
      <c r="R130" s="40"/>
      <c r="S130" s="40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4"/>
      <c r="P131" s="40"/>
      <c r="Q131" s="43"/>
      <c r="R131" s="40"/>
      <c r="S131" s="40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4"/>
      <c r="P132" s="40"/>
      <c r="Q132" s="43"/>
      <c r="R132" s="40"/>
      <c r="S132" s="40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4"/>
      <c r="P133" s="40"/>
      <c r="Q133" s="43"/>
      <c r="R133" s="40"/>
      <c r="S133" s="40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4"/>
      <c r="P134" s="40"/>
      <c r="Q134" s="43"/>
      <c r="R134" s="40"/>
      <c r="S134" s="40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4"/>
      <c r="P135" s="40"/>
      <c r="Q135" s="43"/>
      <c r="R135" s="40"/>
      <c r="S135" s="40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4"/>
      <c r="P136" s="40"/>
      <c r="Q136" s="43"/>
      <c r="R136" s="40"/>
      <c r="S136" s="40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4"/>
      <c r="P137" s="40"/>
      <c r="Q137" s="43"/>
      <c r="R137" s="40"/>
      <c r="S137" s="40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4"/>
      <c r="P138" s="40"/>
      <c r="Q138" s="43"/>
      <c r="R138" s="40"/>
      <c r="S138" s="40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4"/>
      <c r="P139" s="40"/>
      <c r="Q139" s="43"/>
      <c r="R139" s="40"/>
      <c r="S139" s="40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4"/>
      <c r="P140" s="40"/>
      <c r="Q140" s="43"/>
      <c r="R140" s="40"/>
      <c r="S140" s="40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4"/>
      <c r="P141" s="40"/>
      <c r="Q141" s="43"/>
      <c r="R141" s="40"/>
      <c r="S141" s="40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4"/>
      <c r="P142" s="40"/>
      <c r="Q142" s="43"/>
      <c r="R142" s="40"/>
      <c r="S142" s="40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4"/>
      <c r="P143" s="40"/>
      <c r="Q143" s="43"/>
      <c r="R143" s="40"/>
      <c r="S143" s="40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4"/>
      <c r="P144" s="40"/>
      <c r="Q144" s="43"/>
      <c r="R144" s="40"/>
      <c r="S144" s="40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4"/>
      <c r="P145" s="40"/>
      <c r="Q145" s="43"/>
      <c r="R145" s="40"/>
      <c r="S145" s="40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4"/>
      <c r="P146" s="40"/>
      <c r="Q146" s="43"/>
      <c r="R146" s="40"/>
      <c r="S146" s="40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4"/>
      <c r="P147" s="40"/>
      <c r="Q147" s="43"/>
      <c r="R147" s="40"/>
      <c r="S147" s="40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4"/>
      <c r="P148" s="40"/>
      <c r="Q148" s="43"/>
      <c r="R148" s="40"/>
      <c r="S148" s="40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4"/>
      <c r="P149" s="40"/>
      <c r="Q149" s="43"/>
      <c r="R149" s="40"/>
      <c r="S149" s="40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4"/>
      <c r="P150" s="40"/>
      <c r="Q150" s="43"/>
      <c r="R150" s="40"/>
      <c r="S150" s="40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4"/>
      <c r="P151" s="40"/>
      <c r="Q151" s="43"/>
      <c r="R151" s="40"/>
      <c r="S151" s="40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4"/>
      <c r="P152" s="40"/>
      <c r="Q152" s="43"/>
      <c r="R152" s="40"/>
      <c r="S152" s="40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4"/>
      <c r="P153" s="40"/>
      <c r="Q153" s="43"/>
      <c r="R153" s="40"/>
      <c r="S153" s="40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4"/>
      <c r="P154" s="40"/>
      <c r="Q154" s="43"/>
      <c r="R154" s="40"/>
      <c r="S154" s="40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4"/>
      <c r="P155" s="40"/>
      <c r="Q155" s="43"/>
      <c r="R155" s="40"/>
      <c r="S155" s="40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4"/>
      <c r="P156" s="40"/>
      <c r="Q156" s="43"/>
      <c r="R156" s="40"/>
      <c r="S156" s="40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4"/>
      <c r="P157" s="40"/>
      <c r="Q157" s="43"/>
      <c r="R157" s="40"/>
      <c r="S157" s="40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4"/>
      <c r="P158" s="40"/>
      <c r="Q158" s="43"/>
      <c r="R158" s="40"/>
      <c r="S158" s="40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4"/>
      <c r="P159" s="40"/>
      <c r="Q159" s="43"/>
      <c r="R159" s="40"/>
      <c r="S159" s="40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4"/>
      <c r="P160" s="40"/>
      <c r="Q160" s="43"/>
      <c r="R160" s="40"/>
      <c r="S160" s="40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4"/>
      <c r="P161" s="40"/>
      <c r="Q161" s="43"/>
      <c r="R161" s="40"/>
      <c r="S161" s="40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4"/>
      <c r="P162" s="40"/>
      <c r="Q162" s="43"/>
      <c r="R162" s="40"/>
      <c r="S162" s="40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4"/>
      <c r="P163" s="40"/>
      <c r="Q163" s="43"/>
      <c r="R163" s="40"/>
      <c r="S163" s="40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4"/>
      <c r="P164" s="40"/>
      <c r="Q164" s="43"/>
      <c r="R164" s="40"/>
      <c r="S164" s="40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4"/>
      <c r="P165" s="40"/>
      <c r="Q165" s="43"/>
      <c r="R165" s="40"/>
      <c r="S165" s="40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4"/>
      <c r="P166" s="40"/>
      <c r="Q166" s="43"/>
      <c r="R166" s="40"/>
      <c r="S166" s="40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4"/>
      <c r="P167" s="40"/>
      <c r="Q167" s="43"/>
      <c r="R167" s="40"/>
      <c r="S167" s="40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4"/>
      <c r="P168" s="40"/>
      <c r="Q168" s="43"/>
      <c r="R168" s="40"/>
      <c r="S168" s="40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4"/>
      <c r="P169" s="40"/>
      <c r="Q169" s="43"/>
      <c r="R169" s="40"/>
      <c r="S169" s="40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4"/>
      <c r="P170" s="40"/>
      <c r="Q170" s="43"/>
      <c r="R170" s="40"/>
      <c r="S170" s="40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4"/>
      <c r="P171" s="40"/>
      <c r="Q171" s="43"/>
      <c r="R171" s="40"/>
      <c r="S171" s="40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4"/>
      <c r="P172" s="40"/>
      <c r="Q172" s="43"/>
      <c r="R172" s="40"/>
      <c r="S172" s="40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4"/>
      <c r="P173" s="40"/>
      <c r="Q173" s="43"/>
      <c r="R173" s="40"/>
      <c r="S173" s="40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4"/>
      <c r="P174" s="40"/>
      <c r="Q174" s="43"/>
      <c r="R174" s="40"/>
      <c r="S174" s="40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4"/>
      <c r="P175" s="40"/>
      <c r="Q175" s="43"/>
      <c r="R175" s="40"/>
      <c r="S175" s="40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4"/>
      <c r="P176" s="40"/>
      <c r="Q176" s="43"/>
      <c r="R176" s="40"/>
      <c r="S176" s="40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4"/>
      <c r="P177" s="40"/>
      <c r="Q177" s="43"/>
      <c r="R177" s="40"/>
      <c r="S177" s="40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4"/>
      <c r="P178" s="40"/>
      <c r="Q178" s="43"/>
      <c r="R178" s="40"/>
      <c r="S178" s="40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4"/>
      <c r="P179" s="40"/>
      <c r="Q179" s="43"/>
      <c r="R179" s="40"/>
      <c r="S179" s="40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4"/>
      <c r="P180" s="40"/>
      <c r="Q180" s="43"/>
      <c r="R180" s="40"/>
      <c r="S180" s="40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4"/>
      <c r="P181" s="40"/>
      <c r="Q181" s="43"/>
      <c r="R181" s="40"/>
      <c r="S181" s="40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4"/>
      <c r="P182" s="40"/>
      <c r="Q182" s="43"/>
      <c r="R182" s="40"/>
      <c r="S182" s="40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4"/>
      <c r="P183" s="40"/>
      <c r="Q183" s="43"/>
      <c r="R183" s="40"/>
      <c r="S183" s="40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4"/>
      <c r="P184" s="40"/>
      <c r="Q184" s="43"/>
      <c r="R184" s="40"/>
      <c r="S184" s="40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4"/>
      <c r="P185" s="40"/>
      <c r="Q185" s="43"/>
      <c r="R185" s="40"/>
      <c r="S185" s="40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4"/>
      <c r="P186" s="40"/>
      <c r="Q186" s="43"/>
      <c r="R186" s="40"/>
      <c r="S186" s="40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4"/>
      <c r="P187" s="40"/>
      <c r="Q187" s="43"/>
      <c r="R187" s="40"/>
      <c r="S187" s="40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4"/>
      <c r="P188" s="40"/>
      <c r="Q188" s="43"/>
      <c r="R188" s="40"/>
      <c r="S188" s="40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4"/>
      <c r="P189" s="40"/>
      <c r="Q189" s="43"/>
      <c r="R189" s="40"/>
      <c r="S189" s="40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4"/>
      <c r="P190" s="40"/>
      <c r="Q190" s="43"/>
      <c r="R190" s="40"/>
      <c r="S190" s="40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4"/>
      <c r="P191" s="40"/>
      <c r="Q191" s="43"/>
      <c r="R191" s="40"/>
      <c r="S191" s="40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4"/>
      <c r="P192" s="40"/>
      <c r="Q192" s="43"/>
      <c r="R192" s="40"/>
      <c r="S192" s="40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4"/>
      <c r="P193" s="40"/>
      <c r="Q193" s="43"/>
      <c r="R193" s="40"/>
      <c r="S193" s="40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4"/>
      <c r="P194" s="40"/>
      <c r="Q194" s="43"/>
      <c r="R194" s="40"/>
      <c r="S194" s="40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44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4" t="s">
        <v>52</v>
      </c>
      <c r="C2" s="95"/>
      <c r="D2" s="96"/>
      <c r="E2" s="13" t="s">
        <v>12</v>
      </c>
      <c r="F2" s="14"/>
      <c r="G2" s="14"/>
      <c r="H2" s="14"/>
      <c r="I2" s="20"/>
      <c r="J2" s="15"/>
      <c r="K2" s="83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7" t="s">
        <v>55</v>
      </c>
      <c r="Y2" s="98"/>
      <c r="Z2" s="99"/>
      <c r="AA2" s="13" t="s">
        <v>12</v>
      </c>
      <c r="AB2" s="14"/>
      <c r="AC2" s="14"/>
      <c r="AD2" s="14"/>
      <c r="AE2" s="20"/>
      <c r="AF2" s="15"/>
      <c r="AG2" s="83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10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5">
        <v>1981</v>
      </c>
      <c r="C4" s="25" t="s">
        <v>40</v>
      </c>
      <c r="D4" s="38" t="s">
        <v>34</v>
      </c>
      <c r="E4" s="25">
        <v>9</v>
      </c>
      <c r="F4" s="25">
        <v>0</v>
      </c>
      <c r="G4" s="25">
        <v>6</v>
      </c>
      <c r="H4" s="25">
        <v>14</v>
      </c>
      <c r="I4" s="25">
        <v>50</v>
      </c>
      <c r="J4" s="101">
        <v>0.64900000000000002</v>
      </c>
      <c r="K4" s="79"/>
      <c r="L4" s="18"/>
      <c r="M4" s="25" t="s">
        <v>63</v>
      </c>
      <c r="N4" s="18"/>
      <c r="O4" s="18"/>
      <c r="P4" s="24"/>
      <c r="Q4" s="25">
        <v>10</v>
      </c>
      <c r="R4" s="25">
        <v>0</v>
      </c>
      <c r="S4" s="25">
        <v>4</v>
      </c>
      <c r="T4" s="25">
        <v>15</v>
      </c>
      <c r="U4" s="25"/>
      <c r="V4" s="103"/>
      <c r="W4" s="27"/>
      <c r="X4" s="25"/>
      <c r="Y4" s="30"/>
      <c r="Z4" s="38"/>
      <c r="AA4" s="25"/>
      <c r="AB4" s="25"/>
      <c r="AC4" s="25"/>
      <c r="AD4" s="28"/>
      <c r="AE4" s="25"/>
      <c r="AF4" s="101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4"/>
      <c r="AS4" s="10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5"/>
      <c r="C5" s="30"/>
      <c r="D5" s="38"/>
      <c r="E5" s="25"/>
      <c r="F5" s="25"/>
      <c r="G5" s="25"/>
      <c r="H5" s="28"/>
      <c r="I5" s="25"/>
      <c r="J5" s="101"/>
      <c r="K5" s="27"/>
      <c r="L5" s="102"/>
      <c r="M5" s="18"/>
      <c r="N5" s="18"/>
      <c r="O5" s="18"/>
      <c r="P5" s="24"/>
      <c r="Q5" s="25"/>
      <c r="R5" s="25"/>
      <c r="S5" s="28"/>
      <c r="T5" s="25"/>
      <c r="U5" s="25"/>
      <c r="V5" s="103"/>
      <c r="W5" s="27"/>
      <c r="X5" s="25">
        <v>1982</v>
      </c>
      <c r="Y5" s="30" t="s">
        <v>64</v>
      </c>
      <c r="Z5" s="38" t="s">
        <v>34</v>
      </c>
      <c r="AA5" s="25"/>
      <c r="AB5" s="25"/>
      <c r="AC5" s="25"/>
      <c r="AD5" s="28"/>
      <c r="AE5" s="25"/>
      <c r="AF5" s="101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4"/>
      <c r="AS5" s="10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5"/>
      <c r="C6" s="30"/>
      <c r="D6" s="38"/>
      <c r="E6" s="25"/>
      <c r="F6" s="25"/>
      <c r="G6" s="25"/>
      <c r="H6" s="28"/>
      <c r="I6" s="25"/>
      <c r="J6" s="101"/>
      <c r="K6" s="27"/>
      <c r="L6" s="102"/>
      <c r="M6" s="18"/>
      <c r="N6" s="18"/>
      <c r="O6" s="18"/>
      <c r="P6" s="24"/>
      <c r="Q6" s="25"/>
      <c r="R6" s="25"/>
      <c r="S6" s="28"/>
      <c r="T6" s="25"/>
      <c r="U6" s="25"/>
      <c r="V6" s="103"/>
      <c r="W6" s="27"/>
      <c r="X6" s="25"/>
      <c r="Y6" s="30"/>
      <c r="Z6" s="38"/>
      <c r="AA6" s="25"/>
      <c r="AB6" s="2"/>
      <c r="AC6" s="25"/>
      <c r="AD6" s="28"/>
      <c r="AE6" s="25"/>
      <c r="AF6" s="101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4"/>
      <c r="AS6" s="10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5"/>
      <c r="C7" s="30"/>
      <c r="D7" s="38"/>
      <c r="E7" s="25"/>
      <c r="F7" s="25"/>
      <c r="G7" s="25"/>
      <c r="H7" s="28"/>
      <c r="I7" s="25"/>
      <c r="J7" s="101"/>
      <c r="K7" s="27"/>
      <c r="L7" s="102"/>
      <c r="M7" s="18"/>
      <c r="N7" s="18"/>
      <c r="O7" s="18"/>
      <c r="P7" s="24"/>
      <c r="Q7" s="25"/>
      <c r="R7" s="25"/>
      <c r="S7" s="28"/>
      <c r="T7" s="25"/>
      <c r="U7" s="25"/>
      <c r="V7" s="103"/>
      <c r="W7" s="27"/>
      <c r="X7" s="25">
        <v>1984</v>
      </c>
      <c r="Y7" s="25" t="s">
        <v>64</v>
      </c>
      <c r="Z7" s="2" t="s">
        <v>34</v>
      </c>
      <c r="AA7" s="25">
        <v>18</v>
      </c>
      <c r="AB7" s="25">
        <v>0</v>
      </c>
      <c r="AC7" s="25">
        <v>7</v>
      </c>
      <c r="AD7" s="25">
        <v>28</v>
      </c>
      <c r="AE7" s="25"/>
      <c r="AF7" s="49"/>
      <c r="AG7" s="24"/>
      <c r="AH7" s="18"/>
      <c r="AI7" s="18" t="s">
        <v>64</v>
      </c>
      <c r="AJ7" s="18"/>
      <c r="AK7" s="18"/>
      <c r="AL7" s="24"/>
      <c r="AM7" s="25"/>
      <c r="AN7" s="25"/>
      <c r="AO7" s="25"/>
      <c r="AP7" s="25"/>
      <c r="AQ7" s="25"/>
      <c r="AR7" s="104"/>
      <c r="AS7" s="10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ht="14.25" x14ac:dyDescent="0.2">
      <c r="A8" s="40"/>
      <c r="B8" s="106" t="s">
        <v>58</v>
      </c>
      <c r="C8" s="78"/>
      <c r="D8" s="77"/>
      <c r="E8" s="107">
        <f>SUM(E4:E7)</f>
        <v>9</v>
      </c>
      <c r="F8" s="107">
        <f>SUM(F4:F7)</f>
        <v>0</v>
      </c>
      <c r="G8" s="107">
        <f>SUM(G4:G7)</f>
        <v>6</v>
      </c>
      <c r="H8" s="107">
        <f>SUM(H4:H7)</f>
        <v>14</v>
      </c>
      <c r="I8" s="107">
        <f>SUM(I4:I7)</f>
        <v>50</v>
      </c>
      <c r="J8" s="108">
        <v>0</v>
      </c>
      <c r="K8" s="83">
        <f>SUM(K4:K7)</f>
        <v>0</v>
      </c>
      <c r="L8" s="22"/>
      <c r="M8" s="20"/>
      <c r="N8" s="109"/>
      <c r="O8" s="110"/>
      <c r="P8" s="24"/>
      <c r="Q8" s="107">
        <f>SUM(Q4:Q7)</f>
        <v>10</v>
      </c>
      <c r="R8" s="107">
        <f>SUM(R4:R7)</f>
        <v>0</v>
      </c>
      <c r="S8" s="107">
        <f>SUM(S4:S7)</f>
        <v>4</v>
      </c>
      <c r="T8" s="107">
        <f>SUM(T4:T7)</f>
        <v>15</v>
      </c>
      <c r="U8" s="107">
        <f>SUM(U4:U7)</f>
        <v>0</v>
      </c>
      <c r="V8" s="37">
        <v>0</v>
      </c>
      <c r="W8" s="83">
        <f>SUM(W4:W7)</f>
        <v>0</v>
      </c>
      <c r="X8" s="16" t="s">
        <v>58</v>
      </c>
      <c r="Y8" s="17"/>
      <c r="Z8" s="15"/>
      <c r="AA8" s="107">
        <f>SUM(AA4:AA7)</f>
        <v>18</v>
      </c>
      <c r="AB8" s="107">
        <f>SUM(AB4:AB7)</f>
        <v>0</v>
      </c>
      <c r="AC8" s="107">
        <f>SUM(AC4:AC7)</f>
        <v>7</v>
      </c>
      <c r="AD8" s="107">
        <f>SUM(AD4:AD7)</f>
        <v>28</v>
      </c>
      <c r="AE8" s="107">
        <f>SUM(AE4:AE7)</f>
        <v>0</v>
      </c>
      <c r="AF8" s="108">
        <v>0</v>
      </c>
      <c r="AG8" s="83">
        <f>SUM(AG4:AG7)</f>
        <v>0</v>
      </c>
      <c r="AH8" s="22"/>
      <c r="AI8" s="20"/>
      <c r="AJ8" s="109"/>
      <c r="AK8" s="110"/>
      <c r="AL8" s="24"/>
      <c r="AM8" s="107">
        <f>SUM(AM4:AM7)</f>
        <v>0</v>
      </c>
      <c r="AN8" s="107">
        <f>SUM(AN4:AN7)</f>
        <v>0</v>
      </c>
      <c r="AO8" s="107">
        <f>SUM(AO4:AO7)</f>
        <v>0</v>
      </c>
      <c r="AP8" s="107">
        <f>SUM(AP4:AP7)</f>
        <v>0</v>
      </c>
      <c r="AQ8" s="107">
        <f>SUM(AQ4:AQ7)</f>
        <v>0</v>
      </c>
      <c r="AR8" s="108">
        <v>0</v>
      </c>
      <c r="AS8" s="100">
        <f>SUM(AS4:AS7)</f>
        <v>0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0"/>
      <c r="C9" s="40"/>
      <c r="D9" s="40"/>
      <c r="E9" s="40"/>
      <c r="F9" s="40"/>
      <c r="G9" s="40"/>
      <c r="H9" s="40"/>
      <c r="I9" s="40"/>
      <c r="J9" s="41"/>
      <c r="K9" s="27"/>
      <c r="L9" s="24"/>
      <c r="M9" s="24"/>
      <c r="N9" s="24"/>
      <c r="O9" s="24"/>
      <c r="P9" s="40"/>
      <c r="Q9" s="40"/>
      <c r="R9" s="43"/>
      <c r="S9" s="40"/>
      <c r="T9" s="40"/>
      <c r="U9" s="24"/>
      <c r="V9" s="24"/>
      <c r="W9" s="27"/>
      <c r="X9" s="40"/>
      <c r="Y9" s="40"/>
      <c r="Z9" s="40"/>
      <c r="AA9" s="40"/>
      <c r="AB9" s="40"/>
      <c r="AC9" s="40"/>
      <c r="AD9" s="40"/>
      <c r="AE9" s="40"/>
      <c r="AF9" s="41"/>
      <c r="AG9" s="27"/>
      <c r="AH9" s="24"/>
      <c r="AI9" s="24"/>
      <c r="AJ9" s="24"/>
      <c r="AK9" s="24"/>
      <c r="AL9" s="40"/>
      <c r="AM9" s="40"/>
      <c r="AN9" s="43"/>
      <c r="AO9" s="40"/>
      <c r="AP9" s="40"/>
      <c r="AQ9" s="24"/>
      <c r="AR9" s="24"/>
      <c r="AS9" s="27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11" t="s">
        <v>59</v>
      </c>
      <c r="C10" s="112"/>
      <c r="D10" s="11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60</v>
      </c>
      <c r="O10" s="18" t="s">
        <v>61</v>
      </c>
      <c r="Q10" s="43"/>
      <c r="R10" s="43" t="s">
        <v>42</v>
      </c>
      <c r="S10" s="43"/>
      <c r="T10" s="114" t="s">
        <v>43</v>
      </c>
      <c r="U10" s="24"/>
      <c r="V10" s="27"/>
      <c r="W10" s="27"/>
      <c r="X10" s="115"/>
      <c r="Y10" s="115"/>
      <c r="Z10" s="115"/>
      <c r="AA10" s="115"/>
      <c r="AB10" s="115"/>
      <c r="AC10" s="43"/>
      <c r="AD10" s="43"/>
      <c r="AE10" s="43"/>
      <c r="AF10" s="40"/>
      <c r="AG10" s="40"/>
      <c r="AH10" s="40"/>
      <c r="AI10" s="40"/>
      <c r="AJ10" s="40"/>
      <c r="AK10" s="40"/>
      <c r="AM10" s="27"/>
      <c r="AN10" s="115"/>
      <c r="AO10" s="115"/>
      <c r="AP10" s="115"/>
      <c r="AQ10" s="115"/>
      <c r="AR10" s="115"/>
      <c r="AS10" s="11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45" t="s">
        <v>62</v>
      </c>
      <c r="C11" s="12"/>
      <c r="D11" s="47"/>
      <c r="E11" s="116">
        <v>28</v>
      </c>
      <c r="F11" s="116">
        <v>0</v>
      </c>
      <c r="G11" s="116">
        <v>7</v>
      </c>
      <c r="H11" s="116">
        <v>8</v>
      </c>
      <c r="I11" s="116">
        <v>65</v>
      </c>
      <c r="J11" s="117">
        <v>0.40899999999999997</v>
      </c>
      <c r="K11" s="40">
        <f>PRODUCT(I11/J11)</f>
        <v>158.92420537897311</v>
      </c>
      <c r="L11" s="118">
        <f>PRODUCT((F11+G11)/E11)</f>
        <v>0.25</v>
      </c>
      <c r="M11" s="118">
        <f>PRODUCT(H11/E11)</f>
        <v>0.2857142857142857</v>
      </c>
      <c r="N11" s="118">
        <f>PRODUCT((F11+G11+H11)/E11)</f>
        <v>0.5357142857142857</v>
      </c>
      <c r="O11" s="118">
        <f>PRODUCT(I11/E11)</f>
        <v>2.3214285714285716</v>
      </c>
      <c r="Q11" s="43"/>
      <c r="R11" s="43"/>
      <c r="S11" s="43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43"/>
      <c r="AJ11" s="43"/>
      <c r="AK11" s="40"/>
      <c r="AL11" s="40"/>
      <c r="AM11" s="40"/>
      <c r="AN11" s="43"/>
      <c r="AO11" s="43"/>
      <c r="AP11" s="43"/>
      <c r="AQ11" s="43"/>
      <c r="AR11" s="43"/>
      <c r="AS11" s="4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19" t="s">
        <v>52</v>
      </c>
      <c r="C12" s="120"/>
      <c r="D12" s="121"/>
      <c r="E12" s="116">
        <f>PRODUCT(E8+Q8)</f>
        <v>19</v>
      </c>
      <c r="F12" s="116">
        <f>PRODUCT(F8+R8)</f>
        <v>0</v>
      </c>
      <c r="G12" s="116">
        <f>PRODUCT(G8+S8)</f>
        <v>10</v>
      </c>
      <c r="H12" s="116">
        <f>PRODUCT(H8+T8)</f>
        <v>29</v>
      </c>
      <c r="I12" s="116">
        <f>PRODUCT(I8+U8)</f>
        <v>50</v>
      </c>
      <c r="J12" s="117">
        <v>0</v>
      </c>
      <c r="K12" s="40">
        <f>PRODUCT(K8+W8)</f>
        <v>0</v>
      </c>
      <c r="L12" s="118">
        <f>PRODUCT((F12+G12)/E12)</f>
        <v>0.52631578947368418</v>
      </c>
      <c r="M12" s="118">
        <f>PRODUCT(H12/E12)</f>
        <v>1.5263157894736843</v>
      </c>
      <c r="N12" s="118">
        <f>PRODUCT((F12+G12+H12)/E12)</f>
        <v>2.0526315789473686</v>
      </c>
      <c r="O12" s="118">
        <f>PRODUCT(I12/E12)</f>
        <v>2.6315789473684212</v>
      </c>
      <c r="Q12" s="43"/>
      <c r="R12" s="43"/>
      <c r="S12" s="43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22" t="s">
        <v>55</v>
      </c>
      <c r="C13" s="123"/>
      <c r="D13" s="124"/>
      <c r="E13" s="116">
        <f>PRODUCT(AA8+AM8)</f>
        <v>18</v>
      </c>
      <c r="F13" s="116">
        <f>PRODUCT(AB8+AN8)</f>
        <v>0</v>
      </c>
      <c r="G13" s="116">
        <f>PRODUCT(AC8+AO8)</f>
        <v>7</v>
      </c>
      <c r="H13" s="116">
        <f>PRODUCT(AD8+AP8)</f>
        <v>28</v>
      </c>
      <c r="I13" s="116">
        <f>PRODUCT(AE8+AQ8)</f>
        <v>0</v>
      </c>
      <c r="J13" s="117">
        <v>0</v>
      </c>
      <c r="K13" s="24">
        <f>PRODUCT(AG8+AS8)</f>
        <v>0</v>
      </c>
      <c r="L13" s="118">
        <f>PRODUCT((F13+G13)/E13)</f>
        <v>0.3888888888888889</v>
      </c>
      <c r="M13" s="118">
        <f>PRODUCT(H13/E13)</f>
        <v>1.5555555555555556</v>
      </c>
      <c r="N13" s="118">
        <f>PRODUCT((F13+G13+H13)/E13)</f>
        <v>1.9444444444444444</v>
      </c>
      <c r="O13" s="118">
        <f>PRODUCT(I13/E13)</f>
        <v>0</v>
      </c>
      <c r="Q13" s="43"/>
      <c r="R13" s="43"/>
      <c r="S13" s="40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43"/>
      <c r="AJ13" s="43"/>
      <c r="AK13" s="40"/>
      <c r="AL13" s="24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25" t="s">
        <v>58</v>
      </c>
      <c r="C14" s="126"/>
      <c r="D14" s="127"/>
      <c r="E14" s="116">
        <f>SUM(E11:E13)</f>
        <v>65</v>
      </c>
      <c r="F14" s="116">
        <f t="shared" ref="F14:I14" si="0">SUM(F11:F13)</f>
        <v>0</v>
      </c>
      <c r="G14" s="116">
        <f t="shared" si="0"/>
        <v>24</v>
      </c>
      <c r="H14" s="116">
        <f t="shared" si="0"/>
        <v>65</v>
      </c>
      <c r="I14" s="116">
        <f t="shared" si="0"/>
        <v>115</v>
      </c>
      <c r="J14" s="117">
        <v>0</v>
      </c>
      <c r="K14" s="40">
        <f>SUM(K11:K13)</f>
        <v>158.92420537897311</v>
      </c>
      <c r="L14" s="118">
        <f>PRODUCT((F14+G14)/E14)</f>
        <v>0.36923076923076925</v>
      </c>
      <c r="M14" s="118">
        <f>PRODUCT(H14/E14)</f>
        <v>1</v>
      </c>
      <c r="N14" s="118">
        <f>PRODUCT((F14+G14+H14)/E14)</f>
        <v>1.3692307692307693</v>
      </c>
      <c r="O14" s="118">
        <f>PRODUCT(I14/47)</f>
        <v>2.4468085106382977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24"/>
      <c r="F15" s="24"/>
      <c r="G15" s="24"/>
      <c r="H15" s="24"/>
      <c r="I15" s="24"/>
      <c r="J15" s="40"/>
      <c r="K15" s="40"/>
      <c r="L15" s="24"/>
      <c r="M15" s="24"/>
      <c r="N15" s="24"/>
      <c r="O15" s="24"/>
      <c r="P15" s="40"/>
      <c r="Q15" s="40"/>
      <c r="R15" s="40"/>
      <c r="S15" s="40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3"/>
      <c r="AJ87" s="43"/>
      <c r="AK87" s="40"/>
      <c r="AL87" s="24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3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3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3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3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3"/>
      <c r="AJ173" s="43"/>
      <c r="AK173" s="40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3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3"/>
      <c r="AJ175" s="43"/>
      <c r="AK175" s="40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3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3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3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3"/>
      <c r="AJ179" s="43"/>
      <c r="AK179" s="24"/>
      <c r="AL179" s="24"/>
    </row>
    <row r="180" spans="12:38" x14ac:dyDescent="0.25">
      <c r="R180" s="27"/>
      <c r="S180" s="2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43"/>
      <c r="AJ180" s="43"/>
    </row>
    <row r="181" spans="12:38" x14ac:dyDescent="0.25">
      <c r="R181" s="27"/>
      <c r="S181" s="2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43"/>
      <c r="AJ181" s="43"/>
    </row>
    <row r="182" spans="12:38" x14ac:dyDescent="0.25">
      <c r="R182" s="27"/>
      <c r="S182" s="27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43"/>
      <c r="AJ182" s="43"/>
    </row>
    <row r="183" spans="12:38" x14ac:dyDescent="0.25">
      <c r="L183"/>
      <c r="M183"/>
      <c r="N183"/>
      <c r="O183"/>
      <c r="P183"/>
      <c r="R183" s="27"/>
      <c r="S183" s="27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43"/>
      <c r="AJ211" s="43"/>
      <c r="AK211"/>
      <c r="AL211"/>
    </row>
    <row r="212" spans="12:38" x14ac:dyDescent="0.25"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2018-12-31T12:04:07Z</dcterms:modified>
</cp:coreProperties>
</file>