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13" i="1" l="1"/>
  <c r="O11" i="1"/>
  <c r="O10" i="1"/>
  <c r="O8" i="1"/>
  <c r="O14" i="1"/>
  <c r="O15" i="1" s="1"/>
  <c r="O19" i="1" s="1"/>
  <c r="AE15" i="1"/>
  <c r="AD15" i="1"/>
  <c r="AC15" i="1"/>
  <c r="AB15" i="1"/>
  <c r="AA15" i="1"/>
  <c r="Z15" i="1"/>
  <c r="Y15" i="1"/>
  <c r="X15" i="1"/>
  <c r="W15" i="1"/>
  <c r="V15" i="1"/>
  <c r="U15" i="1"/>
  <c r="T15" i="1"/>
  <c r="I20" i="1" s="1"/>
  <c r="S15" i="1"/>
  <c r="H20" i="1" s="1"/>
  <c r="R15" i="1"/>
  <c r="G20" i="1"/>
  <c r="Q15" i="1"/>
  <c r="F20" i="1"/>
  <c r="P15" i="1"/>
  <c r="E20" i="1" s="1"/>
  <c r="M15" i="1"/>
  <c r="L15" i="1"/>
  <c r="K15" i="1"/>
  <c r="J15" i="1"/>
  <c r="I15" i="1"/>
  <c r="H15" i="1"/>
  <c r="H19" i="1"/>
  <c r="H22" i="1" s="1"/>
  <c r="G15" i="1"/>
  <c r="G19" i="1" s="1"/>
  <c r="F15" i="1"/>
  <c r="F19" i="1"/>
  <c r="E15" i="1"/>
  <c r="E19" i="1"/>
  <c r="E22" i="1" s="1"/>
  <c r="I19" i="1"/>
  <c r="L19" i="1"/>
  <c r="F22" i="1"/>
  <c r="D16" i="1"/>
  <c r="M19" i="1"/>
  <c r="I22" i="1" l="1"/>
  <c r="O20" i="1"/>
  <c r="M20" i="1"/>
  <c r="O22" i="1"/>
  <c r="L22" i="1"/>
  <c r="N15" i="1"/>
  <c r="N19" i="1" s="1"/>
  <c r="K20" i="1"/>
  <c r="L20" i="1"/>
  <c r="G22" i="1"/>
  <c r="K22" i="1" s="1"/>
  <c r="K19" i="1"/>
  <c r="M22" i="1" l="1"/>
  <c r="N22" i="1"/>
</calcChain>
</file>

<file path=xl/sharedStrings.xml><?xml version="1.0" encoding="utf-8"?>
<sst xmlns="http://schemas.openxmlformats.org/spreadsheetml/2006/main" count="101" uniqueCount="63">
  <si>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</si>
  <si>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</si>
  <si>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</si>
  <si>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</si>
  <si>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</si>
  <si>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</si>
  <si>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</si>
  <si>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</si>
  <si>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</si>
  <si>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</si>
  <si>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</si>
  <si>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</si>
  <si>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</si>
  <si>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</si>
  <si>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</si>
  <si>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</si>
  <si>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</si>
  <si>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</si>
  <si>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</si>
  <si>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</si>
  <si>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</si>
  <si>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</si>
  <si>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</si>
  <si>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</si>
  <si>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</si>
  <si>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</si>
  <si>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</si>
  <si>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</si>
  <si>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</si>
  <si>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</si>
  <si>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</si>
  <si>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</si>
  <si>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</si>
  <si>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</si>
  <si>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6.</t>
  </si>
  <si>
    <t>5.</t>
  </si>
  <si>
    <t>ykköspesis</t>
  </si>
  <si>
    <t>Ottelu</t>
  </si>
  <si>
    <t>1.  ottelu</t>
  </si>
  <si>
    <t>Lyöty juoksu</t>
  </si>
  <si>
    <t>Tuotu juoksu</t>
  </si>
  <si>
    <t>Kunnari</t>
  </si>
  <si>
    <t>10.</t>
  </si>
  <si>
    <t>7.</t>
  </si>
  <si>
    <t>jatkosarja</t>
  </si>
  <si>
    <t>play off</t>
  </si>
  <si>
    <t>8.</t>
  </si>
  <si>
    <t>2.  ottelu</t>
  </si>
  <si>
    <t>K - %</t>
  </si>
  <si>
    <t>Fera</t>
  </si>
  <si>
    <t>20.05. 2007  Virkiä - Fera  2-0  (10-8, 11-1)</t>
  </si>
  <si>
    <t>Turku-Pesis</t>
  </si>
  <si>
    <t>20.08. 2005  SiiPe - Fera  0-2  (1-5, 4-9)</t>
  </si>
  <si>
    <t>Katriina Toivonen</t>
  </si>
  <si>
    <t xml:space="preserve">  15 v   0 kk 17 pv</t>
  </si>
  <si>
    <t>3.8.1990</t>
  </si>
  <si>
    <t>Fera  2</t>
  </si>
  <si>
    <t>suomensarja</t>
  </si>
  <si>
    <t>Fera  3</t>
  </si>
  <si>
    <t>Turku-Pesis  2</t>
  </si>
  <si>
    <t>Seurat</t>
  </si>
  <si>
    <t>Turku-Pesis = Turku-Pesis (ent. Lännen Pallo)  (1949)</t>
  </si>
  <si>
    <t>Fera = Fera, Rauma  (1958),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</si>
</sst>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3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0" fontId="2" fillId="5" borderId="3" xfId="0" applyFont="1" applyFill="1" applyBorder="1" applyAlignment="1">
      <alignment horizontal="center"/>
    </xf>
    <xf numFmtId="0" fontId="2" fillId="4" borderId="6" xfId="0" applyFont="1" applyFill="1" applyBorder="1"/>
    <xf numFmtId="0" fontId="2" fillId="6" borderId="3" xfId="0" applyFont="1" applyFill="1" applyBorder="1" applyAlignment="1">
      <alignment horizontal="center"/>
    </xf>
    <xf numFmtId="0" fontId="2" fillId="6" borderId="3" xfId="0" applyFont="1" applyFill="1" applyBorder="1"/>
    <xf numFmtId="0" fontId="2" fillId="6" borderId="1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165" fontId="2" fillId="3" borderId="3" xfId="0" applyNumberFormat="1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left"/>
    </xf>
    <xf numFmtId="165" fontId="2" fillId="3" borderId="3" xfId="0" quotePrefix="1" applyNumberFormat="1" applyFont="1" applyFill="1" applyBorder="1" applyAlignment="1">
      <alignment horizontal="center"/>
    </xf>
    <xf numFmtId="0" fontId="2" fillId="4" borderId="4" xfId="0" applyFont="1" applyFill="1" applyBorder="1"/>
    <xf numFmtId="165" fontId="2" fillId="4" borderId="3" xfId="0" applyNumberFormat="1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8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2" borderId="0" xfId="0" applyFont="1" applyFill="1"/>
    <xf numFmtId="0" fontId="3" fillId="4" borderId="2" xfId="0" applyFont="1" applyFill="1" applyBorder="1"/>
    <xf numFmtId="0" fontId="2" fillId="3" borderId="1" xfId="0" applyFont="1" applyFill="1" applyBorder="1"/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2" fillId="7" borderId="9" xfId="0" applyFont="1" applyFill="1" applyBorder="1"/>
    <xf numFmtId="0" fontId="4" fillId="7" borderId="8" xfId="0" applyFont="1" applyFill="1" applyBorder="1"/>
    <xf numFmtId="0" fontId="2" fillId="7" borderId="8" xfId="0" applyFont="1" applyFill="1" applyBorder="1"/>
    <xf numFmtId="0" fontId="2" fillId="7" borderId="8" xfId="0" applyFont="1" applyFill="1" applyBorder="1" applyAlignment="1">
      <alignment horizontal="right"/>
    </xf>
    <xf numFmtId="0" fontId="2" fillId="7" borderId="10" xfId="0" applyFont="1" applyFill="1" applyBorder="1" applyAlignment="1">
      <alignment horizontal="center"/>
    </xf>
    <xf numFmtId="0" fontId="2" fillId="3" borderId="11" xfId="0" applyFont="1" applyFill="1" applyBorder="1"/>
    <xf numFmtId="0" fontId="2" fillId="3" borderId="12" xfId="0" applyFont="1" applyFill="1" applyBorder="1"/>
    <xf numFmtId="0" fontId="2" fillId="3" borderId="13" xfId="0" applyFont="1" applyFill="1" applyBorder="1"/>
    <xf numFmtId="0" fontId="2" fillId="7" borderId="14" xfId="0" applyFont="1" applyFill="1" applyBorder="1"/>
    <xf numFmtId="0" fontId="4" fillId="7" borderId="0" xfId="0" applyFont="1" applyFill="1" applyBorder="1"/>
    <xf numFmtId="0" fontId="2" fillId="7" borderId="0" xfId="0" applyFont="1" applyFill="1" applyBorder="1"/>
    <xf numFmtId="0" fontId="2" fillId="7" borderId="0" xfId="0" applyFont="1" applyFill="1" applyBorder="1" applyAlignment="1">
      <alignment horizontal="right"/>
    </xf>
    <xf numFmtId="0" fontId="2" fillId="7" borderId="5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2" fillId="7" borderId="11" xfId="0" applyFont="1" applyFill="1" applyBorder="1"/>
    <xf numFmtId="0" fontId="4" fillId="7" borderId="12" xfId="0" applyFont="1" applyFill="1" applyBorder="1"/>
    <xf numFmtId="0" fontId="2" fillId="7" borderId="12" xfId="0" applyFont="1" applyFill="1" applyBorder="1"/>
    <xf numFmtId="0" fontId="2" fillId="7" borderId="12" xfId="0" applyFont="1" applyFill="1" applyBorder="1" applyAlignment="1">
      <alignment horizontal="right"/>
    </xf>
    <xf numFmtId="0" fontId="2" fillId="7" borderId="13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4" fillId="8" borderId="0" xfId="0" applyFont="1" applyFill="1"/>
    <xf numFmtId="0" fontId="2" fillId="2" borderId="0" xfId="0" applyFont="1" applyFill="1" applyAlignment="1">
      <alignment horizontal="right"/>
    </xf>
    <xf numFmtId="0" fontId="3" fillId="0" borderId="0" xfId="0" applyFont="1"/>
    <xf numFmtId="0" fontId="3" fillId="0" borderId="0" xfId="0" applyFont="1" applyAlignment="1">
      <alignment horizontal="center"/>
    </xf>
    <xf numFmtId="0" fontId="2" fillId="9" borderId="3" xfId="0" applyFont="1" applyFill="1" applyBorder="1" applyAlignment="1">
      <alignment horizontal="center"/>
    </xf>
    <xf numFmtId="0" fontId="2" fillId="9" borderId="4" xfId="0" applyFont="1" applyFill="1" applyBorder="1" applyAlignment="1">
      <alignment horizontal="center"/>
    </xf>
    <xf numFmtId="0" fontId="2" fillId="9" borderId="1" xfId="0" applyFont="1" applyFill="1" applyBorder="1"/>
    <xf numFmtId="0" fontId="2" fillId="9" borderId="3" xfId="0" applyFont="1" applyFill="1" applyBorder="1" applyAlignment="1">
      <alignment horizontal="left"/>
    </xf>
    <xf numFmtId="165" fontId="2" fillId="9" borderId="3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5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86" customWidth="1"/>
    <col min="4" max="4" width="15.85546875" style="87" customWidth="1"/>
    <col min="5" max="12" width="5.7109375" style="87" customWidth="1"/>
    <col min="13" max="13" width="6.28515625" style="87" customWidth="1"/>
    <col min="14" max="14" width="8.28515625" style="87" customWidth="1"/>
    <col min="15" max="15" width="0.42578125" style="87" customWidth="1"/>
    <col min="16" max="23" width="5.7109375" style="87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2.4257812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" t="s">
        <v>53</v>
      </c>
      <c r="C1" s="2"/>
      <c r="D1" s="3"/>
      <c r="E1" s="4" t="s">
        <v>55</v>
      </c>
      <c r="F1" s="5"/>
      <c r="G1" s="6"/>
      <c r="H1" s="3"/>
      <c r="I1" s="5"/>
      <c r="J1" s="5"/>
      <c r="K1" s="5"/>
      <c r="L1" s="3"/>
      <c r="M1" s="7"/>
      <c r="N1" s="5"/>
      <c r="O1" s="5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88">
        <v>2005</v>
      </c>
      <c r="C4" s="89"/>
      <c r="D4" s="90" t="s">
        <v>58</v>
      </c>
      <c r="E4" s="88"/>
      <c r="F4" s="91" t="s">
        <v>57</v>
      </c>
      <c r="G4" s="88"/>
      <c r="H4" s="88"/>
      <c r="I4" s="88"/>
      <c r="J4" s="88"/>
      <c r="K4" s="88"/>
      <c r="L4" s="88"/>
      <c r="M4" s="88"/>
      <c r="N4" s="92"/>
      <c r="O4" s="25"/>
      <c r="P4" s="27"/>
      <c r="Q4" s="27"/>
      <c r="R4" s="27"/>
      <c r="S4" s="27"/>
      <c r="T4" s="27"/>
      <c r="U4" s="29"/>
      <c r="V4" s="29"/>
      <c r="W4" s="29"/>
      <c r="X4" s="29"/>
      <c r="Y4" s="29"/>
      <c r="Z4" s="27"/>
      <c r="AA4" s="27"/>
      <c r="AB4" s="27"/>
      <c r="AC4" s="27"/>
      <c r="AD4" s="27"/>
      <c r="AE4" s="27"/>
      <c r="AF4" s="30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31">
        <v>2005</v>
      </c>
      <c r="C5" s="31"/>
      <c r="D5" s="32" t="s">
        <v>56</v>
      </c>
      <c r="E5" s="31"/>
      <c r="F5" s="33" t="s">
        <v>36</v>
      </c>
      <c r="G5" s="34"/>
      <c r="H5" s="35"/>
      <c r="I5" s="31"/>
      <c r="J5" s="31"/>
      <c r="K5" s="31"/>
      <c r="L5" s="31"/>
      <c r="M5" s="31"/>
      <c r="N5" s="31"/>
      <c r="O5" s="25"/>
      <c r="P5" s="27"/>
      <c r="Q5" s="27"/>
      <c r="R5" s="27"/>
      <c r="S5" s="27"/>
      <c r="T5" s="27"/>
      <c r="U5" s="29"/>
      <c r="V5" s="29"/>
      <c r="W5" s="29"/>
      <c r="X5" s="29"/>
      <c r="Y5" s="29"/>
      <c r="Z5" s="27"/>
      <c r="AA5" s="27"/>
      <c r="AB5" s="27"/>
      <c r="AC5" s="27"/>
      <c r="AD5" s="27"/>
      <c r="AE5" s="27"/>
      <c r="AF5" s="30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7">
        <v>2005</v>
      </c>
      <c r="C6" s="27" t="s">
        <v>35</v>
      </c>
      <c r="D6" s="28" t="s">
        <v>49</v>
      </c>
      <c r="E6" s="27">
        <v>0</v>
      </c>
      <c r="F6" s="27">
        <v>0</v>
      </c>
      <c r="G6" s="27">
        <v>0</v>
      </c>
      <c r="H6" s="27">
        <v>0</v>
      </c>
      <c r="I6" s="27">
        <v>0</v>
      </c>
      <c r="J6" s="27">
        <v>0</v>
      </c>
      <c r="K6" s="27">
        <v>0</v>
      </c>
      <c r="L6" s="27">
        <v>0</v>
      </c>
      <c r="M6" s="27">
        <v>0</v>
      </c>
      <c r="N6" s="27"/>
      <c r="O6" s="25"/>
      <c r="P6" s="27">
        <v>1</v>
      </c>
      <c r="Q6" s="27">
        <v>0</v>
      </c>
      <c r="R6" s="27">
        <v>0</v>
      </c>
      <c r="S6" s="27">
        <v>0</v>
      </c>
      <c r="T6" s="27">
        <v>1</v>
      </c>
      <c r="U6" s="29"/>
      <c r="V6" s="29"/>
      <c r="W6" s="29"/>
      <c r="X6" s="29"/>
      <c r="Y6" s="29"/>
      <c r="Z6" s="27"/>
      <c r="AA6" s="27"/>
      <c r="AB6" s="27"/>
      <c r="AC6" s="27"/>
      <c r="AD6" s="27"/>
      <c r="AE6" s="27"/>
      <c r="AF6" s="30" t="s">
        <v>44</v>
      </c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31">
        <v>2006</v>
      </c>
      <c r="C7" s="31"/>
      <c r="D7" s="32" t="s">
        <v>49</v>
      </c>
      <c r="E7" s="31"/>
      <c r="F7" s="33" t="s">
        <v>36</v>
      </c>
      <c r="G7" s="34"/>
      <c r="H7" s="35"/>
      <c r="I7" s="31"/>
      <c r="J7" s="31"/>
      <c r="K7" s="31"/>
      <c r="L7" s="31"/>
      <c r="M7" s="31"/>
      <c r="N7" s="31"/>
      <c r="O7" s="25"/>
      <c r="P7" s="27"/>
      <c r="Q7" s="27"/>
      <c r="R7" s="27"/>
      <c r="S7" s="27"/>
      <c r="T7" s="27"/>
      <c r="U7" s="29"/>
      <c r="V7" s="29"/>
      <c r="W7" s="29"/>
      <c r="X7" s="29"/>
      <c r="Y7" s="29"/>
      <c r="Z7" s="27"/>
      <c r="AA7" s="27"/>
      <c r="AB7" s="27"/>
      <c r="AC7" s="27"/>
      <c r="AD7" s="27"/>
      <c r="AE7" s="27"/>
      <c r="AF7" s="30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27">
        <v>2007</v>
      </c>
      <c r="C8" s="27" t="s">
        <v>43</v>
      </c>
      <c r="D8" s="28" t="s">
        <v>49</v>
      </c>
      <c r="E8" s="27">
        <v>20</v>
      </c>
      <c r="F8" s="27">
        <v>1</v>
      </c>
      <c r="G8" s="27">
        <v>4</v>
      </c>
      <c r="H8" s="27">
        <v>7</v>
      </c>
      <c r="I8" s="27">
        <v>40</v>
      </c>
      <c r="J8" s="27">
        <v>8</v>
      </c>
      <c r="K8" s="27">
        <v>19</v>
      </c>
      <c r="L8" s="27">
        <v>8</v>
      </c>
      <c r="M8" s="27">
        <v>5</v>
      </c>
      <c r="N8" s="36">
        <v>0.35709999999999997</v>
      </c>
      <c r="O8" s="37">
        <f>PRODUCT(I8/N8)</f>
        <v>112.01344161299357</v>
      </c>
      <c r="P8" s="27">
        <v>7</v>
      </c>
      <c r="Q8" s="27">
        <v>0</v>
      </c>
      <c r="R8" s="27">
        <v>0</v>
      </c>
      <c r="S8" s="27">
        <v>3</v>
      </c>
      <c r="T8" s="27">
        <v>15</v>
      </c>
      <c r="U8" s="29"/>
      <c r="V8" s="29"/>
      <c r="W8" s="29"/>
      <c r="X8" s="29"/>
      <c r="Y8" s="29"/>
      <c r="Z8" s="27"/>
      <c r="AA8" s="27"/>
      <c r="AB8" s="38"/>
      <c r="AC8" s="27"/>
      <c r="AD8" s="27"/>
      <c r="AE8" s="27"/>
      <c r="AF8" s="30" t="s">
        <v>44</v>
      </c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31">
        <v>2008</v>
      </c>
      <c r="C9" s="31"/>
      <c r="D9" s="32" t="s">
        <v>56</v>
      </c>
      <c r="E9" s="31"/>
      <c r="F9" s="33" t="s">
        <v>36</v>
      </c>
      <c r="G9" s="34"/>
      <c r="H9" s="35"/>
      <c r="I9" s="31"/>
      <c r="J9" s="31"/>
      <c r="K9" s="31"/>
      <c r="L9" s="31"/>
      <c r="M9" s="31"/>
      <c r="N9" s="31"/>
      <c r="O9" s="37"/>
      <c r="P9" s="27"/>
      <c r="Q9" s="27"/>
      <c r="R9" s="27"/>
      <c r="S9" s="27"/>
      <c r="T9" s="27"/>
      <c r="U9" s="29"/>
      <c r="V9" s="29"/>
      <c r="W9" s="29"/>
      <c r="X9" s="29"/>
      <c r="Y9" s="29"/>
      <c r="Z9" s="27"/>
      <c r="AA9" s="27"/>
      <c r="AB9" s="38"/>
      <c r="AC9" s="27"/>
      <c r="AD9" s="27"/>
      <c r="AE9" s="27"/>
      <c r="AF9" s="30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27">
        <v>2008</v>
      </c>
      <c r="C10" s="27" t="s">
        <v>42</v>
      </c>
      <c r="D10" s="28" t="s">
        <v>49</v>
      </c>
      <c r="E10" s="27">
        <v>3</v>
      </c>
      <c r="F10" s="27">
        <v>0</v>
      </c>
      <c r="G10" s="27">
        <v>0</v>
      </c>
      <c r="H10" s="27">
        <v>1</v>
      </c>
      <c r="I10" s="27">
        <v>1</v>
      </c>
      <c r="J10" s="27">
        <v>1</v>
      </c>
      <c r="K10" s="27">
        <v>0</v>
      </c>
      <c r="L10" s="27">
        <v>0</v>
      </c>
      <c r="M10" s="27">
        <v>0</v>
      </c>
      <c r="N10" s="39">
        <v>0.1</v>
      </c>
      <c r="O10" s="37">
        <f>PRODUCT(I10/N10)</f>
        <v>10</v>
      </c>
      <c r="P10" s="27">
        <v>3</v>
      </c>
      <c r="Q10" s="27">
        <v>0</v>
      </c>
      <c r="R10" s="27">
        <v>0</v>
      </c>
      <c r="S10" s="27">
        <v>1</v>
      </c>
      <c r="T10" s="27">
        <v>3</v>
      </c>
      <c r="U10" s="29"/>
      <c r="V10" s="29"/>
      <c r="W10" s="29"/>
      <c r="X10" s="29"/>
      <c r="Y10" s="29"/>
      <c r="Z10" s="27"/>
      <c r="AA10" s="27"/>
      <c r="AB10" s="38"/>
      <c r="AC10" s="27"/>
      <c r="AD10" s="27"/>
      <c r="AE10" s="27"/>
      <c r="AF10" s="30" t="s">
        <v>44</v>
      </c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27">
        <v>2009</v>
      </c>
      <c r="C11" s="27" t="s">
        <v>46</v>
      </c>
      <c r="D11" s="28" t="s">
        <v>49</v>
      </c>
      <c r="E11" s="27">
        <v>24</v>
      </c>
      <c r="F11" s="27">
        <v>0</v>
      </c>
      <c r="G11" s="27">
        <v>2</v>
      </c>
      <c r="H11" s="27">
        <v>5</v>
      </c>
      <c r="I11" s="27">
        <v>47</v>
      </c>
      <c r="J11" s="27">
        <v>18</v>
      </c>
      <c r="K11" s="27">
        <v>24</v>
      </c>
      <c r="L11" s="27">
        <v>3</v>
      </c>
      <c r="M11" s="27">
        <v>2</v>
      </c>
      <c r="N11" s="36">
        <v>0.3821</v>
      </c>
      <c r="O11" s="37">
        <f>PRODUCT(I11/N11)</f>
        <v>123.00444909709501</v>
      </c>
      <c r="P11" s="27">
        <v>3</v>
      </c>
      <c r="Q11" s="27">
        <v>0</v>
      </c>
      <c r="R11" s="27">
        <v>0</v>
      </c>
      <c r="S11" s="27">
        <v>1</v>
      </c>
      <c r="T11" s="27">
        <v>3</v>
      </c>
      <c r="U11" s="29"/>
      <c r="V11" s="29"/>
      <c r="W11" s="29"/>
      <c r="X11" s="29"/>
      <c r="Y11" s="29"/>
      <c r="Z11" s="27"/>
      <c r="AA11" s="27"/>
      <c r="AB11" s="38"/>
      <c r="AC11" s="27"/>
      <c r="AD11" s="27"/>
      <c r="AE11" s="27"/>
      <c r="AF11" s="30" t="s">
        <v>45</v>
      </c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31">
        <v>2010</v>
      </c>
      <c r="C12" s="31"/>
      <c r="D12" s="32" t="s">
        <v>59</v>
      </c>
      <c r="E12" s="31"/>
      <c r="F12" s="33" t="s">
        <v>36</v>
      </c>
      <c r="G12" s="34"/>
      <c r="H12" s="35"/>
      <c r="I12" s="31"/>
      <c r="J12" s="31"/>
      <c r="K12" s="31"/>
      <c r="L12" s="31"/>
      <c r="M12" s="31"/>
      <c r="N12" s="31"/>
      <c r="O12" s="37"/>
      <c r="P12" s="27"/>
      <c r="Q12" s="27"/>
      <c r="R12" s="27"/>
      <c r="S12" s="27"/>
      <c r="T12" s="27"/>
      <c r="U12" s="29"/>
      <c r="V12" s="29"/>
      <c r="W12" s="29"/>
      <c r="X12" s="29"/>
      <c r="Y12" s="29"/>
      <c r="Z12" s="27"/>
      <c r="AA12" s="27"/>
      <c r="AB12" s="38"/>
      <c r="AC12" s="27"/>
      <c r="AD12" s="27"/>
      <c r="AE12" s="27"/>
      <c r="AF12" s="30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27">
        <v>2010</v>
      </c>
      <c r="C13" s="27" t="s">
        <v>34</v>
      </c>
      <c r="D13" s="28" t="s">
        <v>51</v>
      </c>
      <c r="E13" s="27">
        <v>10</v>
      </c>
      <c r="F13" s="27">
        <v>0</v>
      </c>
      <c r="G13" s="27">
        <v>6</v>
      </c>
      <c r="H13" s="27">
        <v>0</v>
      </c>
      <c r="I13" s="27">
        <v>15</v>
      </c>
      <c r="J13" s="27">
        <v>1</v>
      </c>
      <c r="K13" s="27">
        <v>4</v>
      </c>
      <c r="L13" s="27">
        <v>4</v>
      </c>
      <c r="M13" s="27">
        <v>6</v>
      </c>
      <c r="N13" s="36">
        <v>0.3125</v>
      </c>
      <c r="O13" s="37">
        <f>PRODUCT(I13/N13)</f>
        <v>48</v>
      </c>
      <c r="P13" s="27"/>
      <c r="Q13" s="27"/>
      <c r="R13" s="27"/>
      <c r="S13" s="27"/>
      <c r="T13" s="27"/>
      <c r="U13" s="29"/>
      <c r="V13" s="29"/>
      <c r="W13" s="29"/>
      <c r="X13" s="29"/>
      <c r="Y13" s="29"/>
      <c r="Z13" s="27"/>
      <c r="AA13" s="27"/>
      <c r="AB13" s="38"/>
      <c r="AC13" s="27"/>
      <c r="AD13" s="27"/>
      <c r="AE13" s="27"/>
      <c r="AF13" s="30"/>
      <c r="AG13" s="24"/>
      <c r="AH13" s="9"/>
      <c r="AI13" s="9"/>
      <c r="AJ13" s="9"/>
      <c r="AK13" s="9"/>
      <c r="AL13" s="9"/>
    </row>
    <row r="14" spans="1:38" s="10" customFormat="1" ht="15" customHeight="1" x14ac:dyDescent="0.2">
      <c r="A14" s="1"/>
      <c r="B14" s="27">
        <v>2011</v>
      </c>
      <c r="C14" s="27" t="s">
        <v>34</v>
      </c>
      <c r="D14" s="28" t="s">
        <v>51</v>
      </c>
      <c r="E14" s="27">
        <v>19</v>
      </c>
      <c r="F14" s="27">
        <v>0</v>
      </c>
      <c r="G14" s="27">
        <v>11</v>
      </c>
      <c r="H14" s="27">
        <v>1</v>
      </c>
      <c r="I14" s="27">
        <v>20</v>
      </c>
      <c r="J14" s="27">
        <v>2</v>
      </c>
      <c r="K14" s="27">
        <v>1</v>
      </c>
      <c r="L14" s="27">
        <v>6</v>
      </c>
      <c r="M14" s="27">
        <v>11</v>
      </c>
      <c r="N14" s="36">
        <v>0.28999999999999998</v>
      </c>
      <c r="O14" s="37">
        <f>PRODUCT(I14/N14)</f>
        <v>68.965517241379317</v>
      </c>
      <c r="P14" s="27">
        <v>3</v>
      </c>
      <c r="Q14" s="27">
        <v>0</v>
      </c>
      <c r="R14" s="27">
        <v>0</v>
      </c>
      <c r="S14" s="27">
        <v>0</v>
      </c>
      <c r="T14" s="27">
        <v>1</v>
      </c>
      <c r="U14" s="29"/>
      <c r="V14" s="29"/>
      <c r="W14" s="29"/>
      <c r="X14" s="29"/>
      <c r="Y14" s="29"/>
      <c r="Z14" s="27"/>
      <c r="AA14" s="27"/>
      <c r="AB14" s="38"/>
      <c r="AC14" s="27"/>
      <c r="AD14" s="27"/>
      <c r="AE14" s="27"/>
      <c r="AF14" s="30" t="s">
        <v>45</v>
      </c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17" t="s">
        <v>9</v>
      </c>
      <c r="C15" s="18"/>
      <c r="D15" s="40"/>
      <c r="E15" s="19">
        <f t="shared" ref="E15:M15" si="0">SUM(E6:E14)</f>
        <v>76</v>
      </c>
      <c r="F15" s="19">
        <f t="shared" si="0"/>
        <v>1</v>
      </c>
      <c r="G15" s="19">
        <f t="shared" si="0"/>
        <v>23</v>
      </c>
      <c r="H15" s="19">
        <f t="shared" si="0"/>
        <v>14</v>
      </c>
      <c r="I15" s="19">
        <f t="shared" si="0"/>
        <v>123</v>
      </c>
      <c r="J15" s="19">
        <f t="shared" si="0"/>
        <v>30</v>
      </c>
      <c r="K15" s="19">
        <f t="shared" si="0"/>
        <v>48</v>
      </c>
      <c r="L15" s="19">
        <f t="shared" si="0"/>
        <v>21</v>
      </c>
      <c r="M15" s="19">
        <f t="shared" si="0"/>
        <v>24</v>
      </c>
      <c r="N15" s="41">
        <f>PRODUCT(I15/O15)</f>
        <v>0.33979457980154426</v>
      </c>
      <c r="O15" s="42">
        <f>SUM(O8:O14)</f>
        <v>361.98340795146788</v>
      </c>
      <c r="P15" s="19">
        <f t="shared" ref="P15:AE15" si="1">SUM(P6:P14)</f>
        <v>17</v>
      </c>
      <c r="Q15" s="19">
        <f t="shared" si="1"/>
        <v>0</v>
      </c>
      <c r="R15" s="19">
        <f t="shared" si="1"/>
        <v>0</v>
      </c>
      <c r="S15" s="19">
        <f t="shared" si="1"/>
        <v>5</v>
      </c>
      <c r="T15" s="19">
        <f t="shared" si="1"/>
        <v>23</v>
      </c>
      <c r="U15" s="19">
        <f t="shared" si="1"/>
        <v>0</v>
      </c>
      <c r="V15" s="19">
        <f t="shared" si="1"/>
        <v>0</v>
      </c>
      <c r="W15" s="19">
        <f t="shared" si="1"/>
        <v>0</v>
      </c>
      <c r="X15" s="19">
        <f t="shared" si="1"/>
        <v>0</v>
      </c>
      <c r="Y15" s="19">
        <f t="shared" si="1"/>
        <v>0</v>
      </c>
      <c r="Z15" s="19">
        <f t="shared" si="1"/>
        <v>0</v>
      </c>
      <c r="AA15" s="19">
        <f t="shared" si="1"/>
        <v>0</v>
      </c>
      <c r="AB15" s="19">
        <f t="shared" si="1"/>
        <v>0</v>
      </c>
      <c r="AC15" s="19">
        <f t="shared" si="1"/>
        <v>0</v>
      </c>
      <c r="AD15" s="19">
        <f t="shared" si="1"/>
        <v>0</v>
      </c>
      <c r="AE15" s="19">
        <f t="shared" si="1"/>
        <v>0</v>
      </c>
      <c r="AF15" s="14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28" t="s">
        <v>2</v>
      </c>
      <c r="C16" s="43"/>
      <c r="D16" s="44">
        <f>SUM(F15:H15)+((I15-F15-G15)/3)+(E15/3)+(Z15*25)+(AA15*25)+(AB15*10)+(AC15*25)+(AD15*20)+(AE15*15)</f>
        <v>96.333333333333329</v>
      </c>
      <c r="E16" s="1"/>
      <c r="F16" s="1"/>
      <c r="G16" s="1"/>
      <c r="H16" s="1"/>
      <c r="I16" s="1"/>
      <c r="J16" s="1"/>
      <c r="K16" s="1"/>
      <c r="L16" s="1"/>
      <c r="M16" s="1"/>
      <c r="N16" s="45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46"/>
      <c r="AE16" s="1"/>
      <c r="AF16" s="1"/>
      <c r="AG16" s="24"/>
      <c r="AH16" s="9"/>
      <c r="AI16" s="9"/>
      <c r="AJ16" s="9"/>
      <c r="AK16" s="9"/>
      <c r="AL16" s="9"/>
    </row>
    <row r="17" spans="1:38" ht="1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45"/>
      <c r="O17" s="47"/>
      <c r="P17" s="1"/>
      <c r="Q17" s="48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49"/>
      <c r="AG17" s="24"/>
      <c r="AH17" s="9"/>
      <c r="AI17" s="9"/>
      <c r="AJ17" s="9"/>
      <c r="AK17" s="9"/>
      <c r="AL17" s="9"/>
    </row>
    <row r="18" spans="1:38" ht="15" customHeight="1" x14ac:dyDescent="0.25">
      <c r="A18" s="1"/>
      <c r="B18" s="23" t="s">
        <v>16</v>
      </c>
      <c r="C18" s="50"/>
      <c r="D18" s="50"/>
      <c r="E18" s="19" t="s">
        <v>4</v>
      </c>
      <c r="F18" s="19" t="s">
        <v>13</v>
      </c>
      <c r="G18" s="16" t="s">
        <v>14</v>
      </c>
      <c r="H18" s="19" t="s">
        <v>15</v>
      </c>
      <c r="I18" s="19" t="s">
        <v>3</v>
      </c>
      <c r="J18" s="1"/>
      <c r="K18" s="19" t="s">
        <v>25</v>
      </c>
      <c r="L18" s="19" t="s">
        <v>26</v>
      </c>
      <c r="M18" s="19" t="s">
        <v>27</v>
      </c>
      <c r="N18" s="41" t="s">
        <v>48</v>
      </c>
      <c r="O18" s="25"/>
      <c r="P18" s="51" t="s">
        <v>33</v>
      </c>
      <c r="Q18" s="13"/>
      <c r="R18" s="13"/>
      <c r="S18" s="13"/>
      <c r="T18" s="52"/>
      <c r="U18" s="52"/>
      <c r="V18" s="52"/>
      <c r="W18" s="52"/>
      <c r="X18" s="52"/>
      <c r="Y18" s="13"/>
      <c r="Z18" s="13"/>
      <c r="AA18" s="13"/>
      <c r="AB18" s="13"/>
      <c r="AC18" s="13"/>
      <c r="AD18" s="13"/>
      <c r="AE18" s="13"/>
      <c r="AF18" s="53"/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51" t="s">
        <v>17</v>
      </c>
      <c r="C19" s="13"/>
      <c r="D19" s="54"/>
      <c r="E19" s="27">
        <f>PRODUCT(E15)</f>
        <v>76</v>
      </c>
      <c r="F19" s="27">
        <f>PRODUCT(F15)</f>
        <v>1</v>
      </c>
      <c r="G19" s="27">
        <f>PRODUCT(G15)</f>
        <v>23</v>
      </c>
      <c r="H19" s="27">
        <f>PRODUCT(H15)</f>
        <v>14</v>
      </c>
      <c r="I19" s="27">
        <f>PRODUCT(I15)</f>
        <v>123</v>
      </c>
      <c r="J19" s="1"/>
      <c r="K19" s="55">
        <f>PRODUCT((F19+G19)/E19)</f>
        <v>0.31578947368421051</v>
      </c>
      <c r="L19" s="55">
        <f>PRODUCT(H19/E19)</f>
        <v>0.18421052631578946</v>
      </c>
      <c r="M19" s="55">
        <f>PRODUCT(I19/E19)</f>
        <v>1.618421052631579</v>
      </c>
      <c r="N19" s="56">
        <f>PRODUCT(N15)</f>
        <v>0.33979457980154426</v>
      </c>
      <c r="O19" s="25">
        <f>PRODUCT(O15)</f>
        <v>361.98340795146788</v>
      </c>
      <c r="P19" s="57" t="s">
        <v>37</v>
      </c>
      <c r="Q19" s="58"/>
      <c r="R19" s="58"/>
      <c r="S19" s="59" t="s">
        <v>52</v>
      </c>
      <c r="T19" s="59"/>
      <c r="U19" s="59"/>
      <c r="V19" s="59"/>
      <c r="W19" s="59"/>
      <c r="X19" s="59"/>
      <c r="Y19" s="59"/>
      <c r="Z19" s="59"/>
      <c r="AA19" s="59"/>
      <c r="AB19" s="59"/>
      <c r="AC19" s="59"/>
      <c r="AD19" s="60" t="s">
        <v>38</v>
      </c>
      <c r="AE19" s="59"/>
      <c r="AF19" s="61" t="s">
        <v>54</v>
      </c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62" t="s">
        <v>18</v>
      </c>
      <c r="C20" s="63"/>
      <c r="D20" s="64"/>
      <c r="E20" s="27">
        <f>SUM(P15)</f>
        <v>17</v>
      </c>
      <c r="F20" s="27">
        <f>SUM(Q15)</f>
        <v>0</v>
      </c>
      <c r="G20" s="27">
        <f>SUM(R15)</f>
        <v>0</v>
      </c>
      <c r="H20" s="27">
        <f>SUM(S15)</f>
        <v>5</v>
      </c>
      <c r="I20" s="27">
        <f>SUM(T15)</f>
        <v>23</v>
      </c>
      <c r="J20" s="1"/>
      <c r="K20" s="55">
        <f>PRODUCT((F20+G20)/E20)</f>
        <v>0</v>
      </c>
      <c r="L20" s="55">
        <f>PRODUCT(H20/E20)</f>
        <v>0.29411764705882354</v>
      </c>
      <c r="M20" s="55">
        <f>PRODUCT(I20/E20)</f>
        <v>1.3529411764705883</v>
      </c>
      <c r="N20" s="36">
        <v>0.32900000000000001</v>
      </c>
      <c r="O20" s="25">
        <f>PRODUCT(I20/N20)</f>
        <v>69.908814589665653</v>
      </c>
      <c r="P20" s="65" t="s">
        <v>39</v>
      </c>
      <c r="Q20" s="66"/>
      <c r="R20" s="66"/>
      <c r="S20" s="67" t="s">
        <v>50</v>
      </c>
      <c r="T20" s="67"/>
      <c r="U20" s="67"/>
      <c r="V20" s="67"/>
      <c r="W20" s="67"/>
      <c r="X20" s="67"/>
      <c r="Y20" s="67"/>
      <c r="Z20" s="67"/>
      <c r="AA20" s="67"/>
      <c r="AB20" s="67"/>
      <c r="AC20" s="67"/>
      <c r="AD20" s="68" t="s">
        <v>47</v>
      </c>
      <c r="AE20" s="67"/>
      <c r="AF20" s="69" t="s">
        <v>54</v>
      </c>
      <c r="AG20" s="24"/>
      <c r="AH20" s="9"/>
      <c r="AI20" s="9"/>
      <c r="AJ20" s="9"/>
      <c r="AK20" s="9"/>
      <c r="AL20" s="9"/>
    </row>
    <row r="21" spans="1:38" s="10" customFormat="1" ht="15" customHeight="1" x14ac:dyDescent="0.2">
      <c r="A21" s="1"/>
      <c r="B21" s="70" t="s">
        <v>19</v>
      </c>
      <c r="C21" s="71"/>
      <c r="D21" s="72"/>
      <c r="E21" s="29"/>
      <c r="F21" s="29"/>
      <c r="G21" s="29"/>
      <c r="H21" s="29"/>
      <c r="I21" s="29"/>
      <c r="J21" s="1"/>
      <c r="K21" s="73"/>
      <c r="L21" s="73"/>
      <c r="M21" s="73"/>
      <c r="N21" s="74"/>
      <c r="O21" s="25"/>
      <c r="P21" s="65" t="s">
        <v>40</v>
      </c>
      <c r="Q21" s="66"/>
      <c r="R21" s="66"/>
      <c r="S21" s="67" t="s">
        <v>50</v>
      </c>
      <c r="T21" s="67"/>
      <c r="U21" s="67"/>
      <c r="V21" s="67"/>
      <c r="W21" s="67"/>
      <c r="X21" s="67"/>
      <c r="Y21" s="67"/>
      <c r="Z21" s="67"/>
      <c r="AA21" s="67"/>
      <c r="AB21" s="67"/>
      <c r="AC21" s="67"/>
      <c r="AD21" s="68" t="s">
        <v>47</v>
      </c>
      <c r="AE21" s="67"/>
      <c r="AF21" s="69" t="s">
        <v>54</v>
      </c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75" t="s">
        <v>20</v>
      </c>
      <c r="C22" s="76"/>
      <c r="D22" s="40"/>
      <c r="E22" s="19">
        <f>SUM(E19:E21)</f>
        <v>93</v>
      </c>
      <c r="F22" s="19">
        <f>SUM(F19:F21)</f>
        <v>1</v>
      </c>
      <c r="G22" s="19">
        <f>SUM(G19:G21)</f>
        <v>23</v>
      </c>
      <c r="H22" s="19">
        <f>SUM(H19:H21)</f>
        <v>19</v>
      </c>
      <c r="I22" s="19">
        <f>SUM(I19:I21)</f>
        <v>146</v>
      </c>
      <c r="J22" s="1"/>
      <c r="K22" s="77">
        <f>PRODUCT((F22+G22)/E22)</f>
        <v>0.25806451612903225</v>
      </c>
      <c r="L22" s="77">
        <f>PRODUCT(H22/E22)</f>
        <v>0.20430107526881722</v>
      </c>
      <c r="M22" s="77">
        <f>PRODUCT(I22/E22)</f>
        <v>1.5698924731182795</v>
      </c>
      <c r="N22" s="41">
        <f>PRODUCT(I22/O22)</f>
        <v>0.33804730064592659</v>
      </c>
      <c r="O22" s="25">
        <f>SUM(O19:O21)</f>
        <v>431.89222254113355</v>
      </c>
      <c r="P22" s="78" t="s">
        <v>41</v>
      </c>
      <c r="Q22" s="79"/>
      <c r="R22" s="79"/>
      <c r="S22" s="80" t="s">
        <v>50</v>
      </c>
      <c r="T22" s="80"/>
      <c r="U22" s="80"/>
      <c r="V22" s="80"/>
      <c r="W22" s="80"/>
      <c r="X22" s="80"/>
      <c r="Y22" s="80"/>
      <c r="Z22" s="80"/>
      <c r="AA22" s="80"/>
      <c r="AB22" s="80"/>
      <c r="AC22" s="80"/>
      <c r="AD22" s="81" t="s">
        <v>47</v>
      </c>
      <c r="AE22" s="80"/>
      <c r="AF22" s="82" t="s">
        <v>54</v>
      </c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46"/>
      <c r="C23" s="46"/>
      <c r="D23" s="46"/>
      <c r="E23" s="46"/>
      <c r="F23" s="46"/>
      <c r="G23" s="46"/>
      <c r="H23" s="46"/>
      <c r="I23" s="46"/>
      <c r="J23" s="1"/>
      <c r="K23" s="46"/>
      <c r="L23" s="46"/>
      <c r="M23" s="46"/>
      <c r="N23" s="45"/>
      <c r="O23" s="25"/>
      <c r="P23" s="1"/>
      <c r="Q23" s="48"/>
      <c r="R23" s="1"/>
      <c r="S23" s="1"/>
      <c r="T23" s="25"/>
      <c r="U23" s="25"/>
      <c r="V23" s="83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 t="s">
        <v>60</v>
      </c>
      <c r="C24" s="1"/>
      <c r="D24" s="1" t="s">
        <v>62</v>
      </c>
      <c r="E24" s="1"/>
      <c r="F24" s="1"/>
      <c r="G24" s="1"/>
      <c r="H24" s="1"/>
      <c r="I24" s="1"/>
      <c r="J24" s="1"/>
      <c r="K24" s="1"/>
      <c r="L24" s="1"/>
      <c r="M24" s="1"/>
      <c r="N24" s="48"/>
      <c r="O24" s="25"/>
      <c r="P24" s="1"/>
      <c r="Q24" s="48"/>
      <c r="R24" s="1"/>
      <c r="S24" s="1"/>
      <c r="T24" s="25"/>
      <c r="U24" s="25"/>
      <c r="V24" s="83"/>
      <c r="W24" s="1"/>
      <c r="X24" s="1"/>
      <c r="Y24" s="1"/>
      <c r="Z24" s="1"/>
      <c r="AA24" s="1"/>
      <c r="AB24" s="1"/>
      <c r="AC24" s="1"/>
      <c r="AD24" s="1"/>
      <c r="AE24" s="1"/>
      <c r="AF24" s="49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 t="s">
        <v>61</v>
      </c>
      <c r="E25" s="1"/>
      <c r="F25" s="1"/>
      <c r="G25" s="1"/>
      <c r="H25" s="1"/>
      <c r="I25" s="1"/>
      <c r="J25" s="1"/>
      <c r="K25" s="1"/>
      <c r="L25" s="1"/>
      <c r="M25" s="1"/>
      <c r="N25" s="48"/>
      <c r="O25" s="25"/>
      <c r="P25" s="1"/>
      <c r="Q25" s="48"/>
      <c r="R25" s="1"/>
      <c r="S25" s="1"/>
      <c r="T25" s="25"/>
      <c r="U25" s="25"/>
      <c r="V25" s="83"/>
      <c r="W25" s="1"/>
      <c r="X25" s="1"/>
      <c r="Y25" s="1"/>
      <c r="Z25" s="1"/>
      <c r="AA25" s="1"/>
      <c r="AB25" s="1"/>
      <c r="AC25" s="1"/>
      <c r="AD25" s="1"/>
      <c r="AE25" s="1"/>
      <c r="AF25" s="49"/>
      <c r="AG25" s="24"/>
      <c r="AH25" s="9"/>
      <c r="AI25" s="9"/>
      <c r="AJ25" s="9"/>
      <c r="AK25" s="9"/>
      <c r="AL25" s="9"/>
    </row>
    <row r="26" spans="1:38" s="84" customFormat="1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48"/>
      <c r="O26" s="25"/>
      <c r="P26" s="1"/>
      <c r="Q26" s="48"/>
      <c r="R26" s="1"/>
      <c r="S26" s="1"/>
      <c r="T26" s="25"/>
      <c r="U26" s="25"/>
      <c r="V26" s="83"/>
      <c r="W26" s="1"/>
      <c r="X26" s="1"/>
      <c r="Y26" s="1"/>
      <c r="Z26" s="1"/>
      <c r="AA26" s="1"/>
      <c r="AB26" s="1"/>
      <c r="AC26" s="1"/>
      <c r="AD26" s="1"/>
      <c r="AE26" s="1"/>
      <c r="AF26" s="49"/>
      <c r="AG26" s="24"/>
      <c r="AH26" s="9"/>
      <c r="AI26" s="9"/>
      <c r="AJ26" s="9"/>
      <c r="AK26" s="9"/>
      <c r="AL26" s="9"/>
    </row>
    <row r="27" spans="1:38" s="84" customFormat="1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48"/>
      <c r="O27" s="25"/>
      <c r="P27" s="1"/>
      <c r="Q27" s="48"/>
      <c r="R27" s="1"/>
      <c r="S27" s="1"/>
      <c r="T27" s="25"/>
      <c r="U27" s="25"/>
      <c r="V27" s="83"/>
      <c r="W27" s="1"/>
      <c r="X27" s="1"/>
      <c r="Y27" s="1"/>
      <c r="Z27" s="1"/>
      <c r="AA27" s="1"/>
      <c r="AB27" s="1"/>
      <c r="AC27" s="1"/>
      <c r="AD27" s="1"/>
      <c r="AE27" s="1"/>
      <c r="AF27" s="49"/>
      <c r="AG27" s="24"/>
      <c r="AH27" s="9"/>
      <c r="AI27" s="9"/>
      <c r="AJ27" s="9"/>
      <c r="AK27" s="9"/>
      <c r="AL27" s="9"/>
    </row>
    <row r="28" spans="1:38" s="84" customFormat="1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48"/>
      <c r="O28" s="25"/>
      <c r="P28" s="1"/>
      <c r="Q28" s="48"/>
      <c r="R28" s="1"/>
      <c r="S28" s="1"/>
      <c r="T28" s="25"/>
      <c r="U28" s="25"/>
      <c r="V28" s="83"/>
      <c r="W28" s="1"/>
      <c r="X28" s="1"/>
      <c r="Y28" s="1"/>
      <c r="Z28" s="1"/>
      <c r="AA28" s="1"/>
      <c r="AB28" s="1"/>
      <c r="AC28" s="1"/>
      <c r="AD28" s="1"/>
      <c r="AE28" s="1"/>
      <c r="AF28" s="49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9"/>
      <c r="D29" s="9"/>
      <c r="E29" s="1"/>
      <c r="F29" s="1"/>
      <c r="G29" s="1"/>
      <c r="H29" s="1"/>
      <c r="I29" s="1"/>
      <c r="J29" s="1"/>
      <c r="K29" s="1"/>
      <c r="L29" s="1"/>
      <c r="M29" s="85"/>
      <c r="N29" s="85"/>
      <c r="O29" s="25"/>
      <c r="P29" s="1"/>
      <c r="Q29" s="48"/>
      <c r="R29" s="1"/>
      <c r="S29" s="25"/>
      <c r="T29" s="25"/>
      <c r="U29" s="25"/>
      <c r="V29" s="25"/>
      <c r="W29" s="1"/>
      <c r="X29" s="1"/>
      <c r="Y29" s="1"/>
      <c r="Z29" s="1"/>
      <c r="AA29" s="1"/>
      <c r="AB29" s="1"/>
      <c r="AC29" s="1"/>
      <c r="AD29" s="1"/>
      <c r="AE29" s="1"/>
      <c r="AF29" s="49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48"/>
      <c r="O30" s="25"/>
      <c r="P30" s="1"/>
      <c r="Q30" s="48"/>
      <c r="R30" s="1"/>
      <c r="S30" s="1"/>
      <c r="T30" s="25"/>
      <c r="U30" s="25"/>
      <c r="V30" s="83"/>
      <c r="W30" s="1"/>
      <c r="X30" s="1"/>
      <c r="Y30" s="1"/>
      <c r="Z30" s="1"/>
      <c r="AA30" s="1"/>
      <c r="AB30" s="1"/>
      <c r="AC30" s="1"/>
      <c r="AD30" s="1"/>
      <c r="AE30" s="1"/>
      <c r="AF30" s="49"/>
      <c r="AG30" s="9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48"/>
      <c r="O31" s="25"/>
      <c r="P31" s="1"/>
      <c r="Q31" s="48"/>
      <c r="R31" s="1"/>
      <c r="S31" s="1"/>
      <c r="T31" s="25"/>
      <c r="U31" s="25"/>
      <c r="V31" s="83"/>
      <c r="W31" s="1"/>
      <c r="X31" s="1"/>
      <c r="Y31" s="1"/>
      <c r="Z31" s="1"/>
      <c r="AA31" s="1"/>
      <c r="AB31" s="1"/>
      <c r="AC31" s="1"/>
      <c r="AD31" s="1"/>
      <c r="AE31" s="1"/>
      <c r="AF31" s="49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48"/>
      <c r="O32" s="25"/>
      <c r="P32" s="1"/>
      <c r="Q32" s="48"/>
      <c r="R32" s="1"/>
      <c r="S32" s="1"/>
      <c r="T32" s="25"/>
      <c r="U32" s="25"/>
      <c r="V32" s="83"/>
      <c r="W32" s="1"/>
      <c r="X32" s="1"/>
      <c r="Y32" s="1"/>
      <c r="Z32" s="1"/>
      <c r="AA32" s="1"/>
      <c r="AB32" s="1"/>
      <c r="AC32" s="1"/>
      <c r="AD32" s="1"/>
      <c r="AE32" s="1"/>
      <c r="AF32" s="49"/>
      <c r="AG32" s="9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9"/>
      <c r="D33" s="9"/>
      <c r="E33" s="1"/>
      <c r="F33" s="1"/>
      <c r="G33" s="1"/>
      <c r="H33" s="1"/>
      <c r="I33" s="1"/>
      <c r="J33" s="1"/>
      <c r="K33" s="1"/>
      <c r="L33" s="1"/>
      <c r="M33" s="85"/>
      <c r="N33" s="85"/>
      <c r="O33" s="25"/>
      <c r="P33" s="1"/>
      <c r="Q33" s="48"/>
      <c r="R33" s="1"/>
      <c r="S33" s="25"/>
      <c r="T33" s="25"/>
      <c r="U33" s="25"/>
      <c r="V33" s="25"/>
      <c r="W33" s="1"/>
      <c r="X33" s="1"/>
      <c r="Y33" s="1"/>
      <c r="Z33" s="1"/>
      <c r="AA33" s="1"/>
      <c r="AB33" s="1"/>
      <c r="AC33" s="1"/>
      <c r="AD33" s="1"/>
      <c r="AE33" s="1"/>
      <c r="AF33" s="49"/>
      <c r="AG33" s="9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1"/>
      <c r="Q34" s="48"/>
      <c r="R34" s="1"/>
      <c r="S34" s="1"/>
      <c r="T34" s="25"/>
      <c r="U34" s="25"/>
      <c r="V34" s="83"/>
      <c r="W34" s="1"/>
      <c r="X34" s="1"/>
      <c r="Y34" s="1"/>
      <c r="Z34" s="1"/>
      <c r="AA34" s="1"/>
      <c r="AB34" s="1"/>
      <c r="AC34" s="1"/>
      <c r="AD34" s="1"/>
      <c r="AE34" s="1"/>
      <c r="AF34" s="49"/>
      <c r="AG34" s="9"/>
      <c r="AH34" s="84"/>
      <c r="AI34" s="84"/>
      <c r="AJ34" s="84"/>
      <c r="AK34" s="84"/>
      <c r="AL34" s="84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1"/>
      <c r="Q35" s="48"/>
      <c r="R35" s="1"/>
      <c r="S35" s="1"/>
      <c r="T35" s="25"/>
      <c r="U35" s="25"/>
      <c r="V35" s="83"/>
      <c r="W35" s="83"/>
      <c r="X35" s="25"/>
      <c r="Y35" s="25"/>
      <c r="Z35" s="25"/>
      <c r="AA35" s="25"/>
      <c r="AB35" s="25"/>
      <c r="AC35" s="25"/>
      <c r="AD35" s="25"/>
      <c r="AE35" s="25"/>
      <c r="AF35" s="25"/>
      <c r="AG35" s="9"/>
      <c r="AH35" s="84"/>
      <c r="AI35" s="84"/>
      <c r="AJ35" s="84"/>
      <c r="AK35" s="84"/>
      <c r="AL35" s="84"/>
    </row>
    <row r="36" spans="1:38" ht="15" customHeight="1" x14ac:dyDescent="0.25">
      <c r="A36" s="86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1"/>
      <c r="Q36" s="48"/>
      <c r="R36" s="1"/>
      <c r="S36" s="1"/>
      <c r="T36" s="25"/>
      <c r="U36" s="25"/>
      <c r="V36" s="83"/>
      <c r="W36" s="83"/>
      <c r="X36" s="25"/>
      <c r="Y36" s="25"/>
      <c r="Z36" s="25"/>
      <c r="AA36" s="25"/>
      <c r="AB36" s="25"/>
      <c r="AC36" s="25"/>
      <c r="AD36" s="25"/>
      <c r="AE36" s="25"/>
      <c r="AF36" s="25"/>
      <c r="AG36" s="9"/>
    </row>
    <row r="37" spans="1:38" ht="15" customHeight="1" x14ac:dyDescent="0.25">
      <c r="A37" s="86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1"/>
      <c r="Q37" s="48"/>
      <c r="R37" s="1"/>
      <c r="S37" s="1"/>
      <c r="T37" s="25"/>
      <c r="U37" s="25"/>
      <c r="V37" s="83"/>
      <c r="W37" s="83"/>
      <c r="X37" s="25"/>
      <c r="Y37" s="25"/>
      <c r="Z37" s="25"/>
      <c r="AA37" s="25"/>
      <c r="AB37" s="25"/>
      <c r="AC37" s="25"/>
      <c r="AD37" s="25"/>
      <c r="AE37" s="25"/>
      <c r="AF37" s="25"/>
      <c r="AG37" s="9"/>
    </row>
    <row r="38" spans="1:38" ht="15" customHeight="1" x14ac:dyDescent="0.25">
      <c r="A38" s="86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45"/>
      <c r="O38" s="25"/>
      <c r="P38" s="1"/>
      <c r="Q38" s="48"/>
      <c r="R38" s="1"/>
      <c r="S38" s="1"/>
      <c r="T38" s="25"/>
      <c r="U38" s="25"/>
      <c r="V38" s="83"/>
      <c r="W38" s="1"/>
      <c r="X38" s="1"/>
      <c r="Y38" s="1"/>
      <c r="Z38" s="1"/>
      <c r="AA38" s="1"/>
      <c r="AB38" s="1"/>
      <c r="AC38" s="1"/>
      <c r="AD38" s="1"/>
      <c r="AE38" s="1"/>
      <c r="AF38" s="49"/>
      <c r="AG38" s="9"/>
    </row>
    <row r="39" spans="1:38" ht="15" customHeight="1" x14ac:dyDescent="0.25">
      <c r="A39" s="86"/>
      <c r="B39" s="1"/>
      <c r="C39" s="9"/>
      <c r="D39" s="9"/>
      <c r="E39" s="1"/>
      <c r="F39" s="1"/>
      <c r="G39" s="1"/>
      <c r="H39" s="1"/>
      <c r="I39" s="1"/>
      <c r="J39" s="1"/>
      <c r="K39" s="1"/>
      <c r="L39" s="1"/>
      <c r="M39" s="85"/>
      <c r="N39" s="45"/>
      <c r="O39" s="25"/>
      <c r="P39" s="1"/>
      <c r="Q39" s="48"/>
      <c r="R39" s="1"/>
      <c r="S39" s="25"/>
      <c r="T39" s="25"/>
      <c r="U39" s="25"/>
      <c r="V39" s="25"/>
      <c r="W39" s="1"/>
      <c r="X39" s="1"/>
      <c r="Y39" s="1"/>
      <c r="Z39" s="1"/>
      <c r="AA39" s="1"/>
      <c r="AB39" s="1"/>
      <c r="AC39" s="1"/>
      <c r="AD39" s="1"/>
      <c r="AE39" s="1"/>
      <c r="AF39" s="49"/>
      <c r="AG39" s="9"/>
    </row>
    <row r="40" spans="1:38" ht="15" customHeight="1" x14ac:dyDescent="0.25">
      <c r="A40" s="86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1"/>
      <c r="Q40" s="48"/>
      <c r="R40" s="1"/>
      <c r="S40" s="1"/>
      <c r="T40" s="25"/>
      <c r="U40" s="25"/>
      <c r="V40" s="83"/>
      <c r="W40" s="83"/>
      <c r="X40" s="25"/>
      <c r="Y40" s="25"/>
      <c r="Z40" s="25"/>
      <c r="AA40" s="25"/>
      <c r="AB40" s="25"/>
      <c r="AC40" s="25"/>
      <c r="AD40" s="25"/>
      <c r="AE40" s="25"/>
      <c r="AF40" s="25"/>
      <c r="AG40" s="9"/>
    </row>
    <row r="41" spans="1:38" ht="15" customHeight="1" x14ac:dyDescent="0.25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48"/>
      <c r="O41" s="25"/>
      <c r="P41" s="1"/>
      <c r="Q41" s="48"/>
      <c r="R41" s="1"/>
      <c r="S41" s="1"/>
      <c r="T41" s="25"/>
      <c r="U41" s="25"/>
      <c r="V41" s="83"/>
      <c r="W41" s="1"/>
      <c r="X41" s="1"/>
      <c r="Y41" s="1"/>
      <c r="Z41" s="1"/>
      <c r="AA41" s="1"/>
      <c r="AB41" s="1"/>
      <c r="AC41" s="1"/>
      <c r="AD41" s="1"/>
      <c r="AE41" s="1"/>
      <c r="AF41" s="49"/>
    </row>
    <row r="42" spans="1:38" ht="1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48"/>
      <c r="O42" s="25"/>
      <c r="P42" s="1"/>
      <c r="Q42" s="48"/>
      <c r="R42" s="1"/>
      <c r="S42" s="1"/>
      <c r="T42" s="25"/>
      <c r="U42" s="25"/>
      <c r="V42" s="83"/>
      <c r="W42" s="1"/>
      <c r="X42" s="1"/>
      <c r="Y42" s="1"/>
      <c r="Z42" s="1"/>
      <c r="AA42" s="1"/>
      <c r="AB42" s="1"/>
      <c r="AC42" s="1"/>
      <c r="AD42" s="1"/>
      <c r="AE42" s="1"/>
      <c r="AF42" s="49"/>
    </row>
    <row r="43" spans="1:38" ht="15" customHeight="1" x14ac:dyDescent="0.25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48"/>
      <c r="O43" s="25"/>
      <c r="P43" s="1"/>
      <c r="Q43" s="48"/>
      <c r="R43" s="1"/>
      <c r="S43" s="1"/>
      <c r="T43" s="25"/>
      <c r="U43" s="25"/>
      <c r="V43" s="83"/>
      <c r="W43" s="1"/>
      <c r="X43" s="1"/>
      <c r="Y43" s="1"/>
      <c r="Z43" s="1"/>
      <c r="AA43" s="1"/>
      <c r="AB43" s="1"/>
      <c r="AC43" s="1"/>
      <c r="AD43" s="1"/>
      <c r="AE43" s="1"/>
      <c r="AF43" s="49"/>
    </row>
    <row r="44" spans="1:38" ht="15" customHeight="1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48"/>
      <c r="O44" s="25"/>
      <c r="P44" s="1"/>
      <c r="Q44" s="48"/>
      <c r="R44" s="1"/>
      <c r="S44" s="1"/>
      <c r="T44" s="25"/>
      <c r="U44" s="25"/>
      <c r="V44" s="83"/>
      <c r="W44" s="1"/>
      <c r="X44" s="1"/>
      <c r="Y44" s="1"/>
      <c r="Z44" s="1"/>
      <c r="AA44" s="1"/>
      <c r="AB44" s="1"/>
      <c r="AC44" s="1"/>
      <c r="AD44" s="1"/>
      <c r="AE44" s="1"/>
      <c r="AF44" s="49"/>
    </row>
    <row r="45" spans="1:38" ht="15" customHeight="1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48"/>
      <c r="O45" s="25"/>
      <c r="P45" s="1"/>
      <c r="Q45" s="48"/>
      <c r="R45" s="1"/>
      <c r="S45" s="1"/>
      <c r="T45" s="25"/>
      <c r="U45" s="25"/>
      <c r="V45" s="83"/>
      <c r="W45" s="1"/>
      <c r="X45" s="1"/>
      <c r="Y45" s="1"/>
      <c r="Z45" s="1"/>
      <c r="AA45" s="1"/>
      <c r="AB45" s="1"/>
      <c r="AC45" s="1"/>
      <c r="AD45" s="1"/>
      <c r="AE45" s="1"/>
      <c r="AF45" s="4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2019-02-02T12:06:59Z</dcterms:modified>
</cp:coreProperties>
</file>