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 l="1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R6" i="5" l="1"/>
  <c r="AF6" i="5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<sst xmlns="http://schemas.openxmlformats.org/spreadsheetml/2006/main" count="73" uniqueCount="33">
  <si>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</si>
  <si>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</si>
  <si>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</si>
  <si>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</si>
  <si>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</si>
  <si>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</si>
  <si>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</si>
  <si>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</si>
  <si>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</si>
  <si>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</si>
  <si>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</si>
  <si>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</si>
  <si>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</si>
  <si>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</si>
  <si>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</si>
  <si>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</si>
  <si>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</si>
  <si>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</si>
  <si>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</si>
  <si>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</si>
  <si>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</si>
  <si>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</si>
  <si>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</si>
  <si>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</si>
  <si>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 2</t>
  </si>
  <si>
    <t>3.</t>
  </si>
  <si>
    <t>Joonas Toivonen</t>
  </si>
  <si>
    <t>27.6.2001   Vihti</t>
  </si>
  <si>
    <t>Tahko = Hyvinkään Tahko  (1915)</t>
  </si>
  <si>
    <t>ViPa = Vihdin Pallo  (1967),  kasvattajaseura</t>
  </si>
  <si>
    <t>5.</t>
  </si>
  <si>
    <t>PöU</t>
  </si>
  <si>
    <t>PöU = Pöytyän Urheilijat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</si>
</sst>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25</v>
      </c>
      <c r="Z4" s="1" t="s">
        <v>24</v>
      </c>
      <c r="AA4" s="12">
        <v>13</v>
      </c>
      <c r="AB4" s="12">
        <v>1</v>
      </c>
      <c r="AC4" s="12">
        <v>6</v>
      </c>
      <c r="AD4" s="12">
        <v>9</v>
      </c>
      <c r="AE4" s="12">
        <v>32</v>
      </c>
      <c r="AF4" s="68">
        <v>0.49230000000000002</v>
      </c>
      <c r="AG4" s="19">
        <v>65</v>
      </c>
      <c r="AH4" s="40"/>
      <c r="AI4" s="7"/>
      <c r="AJ4" s="7"/>
      <c r="AK4" s="7"/>
      <c r="AM4" s="12">
        <v>2</v>
      </c>
      <c r="AN4" s="12">
        <v>0</v>
      </c>
      <c r="AO4" s="12">
        <v>0</v>
      </c>
      <c r="AP4" s="12">
        <v>1</v>
      </c>
      <c r="AQ4" s="12">
        <v>5</v>
      </c>
      <c r="AR4" s="65">
        <v>0.3846</v>
      </c>
      <c r="AS4" s="19">
        <v>13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30</v>
      </c>
      <c r="Z5" s="1" t="s">
        <v>31</v>
      </c>
      <c r="AA5" s="12">
        <v>10</v>
      </c>
      <c r="AB5" s="12">
        <v>0</v>
      </c>
      <c r="AC5" s="12">
        <v>4</v>
      </c>
      <c r="AD5" s="12">
        <v>2</v>
      </c>
      <c r="AE5" s="12">
        <v>12</v>
      </c>
      <c r="AF5" s="32">
        <v>0.30759999999999998</v>
      </c>
      <c r="AG5" s="19">
        <v>39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23</v>
      </c>
      <c r="AB6" s="36">
        <f t="shared" ref="AB6:AG6" si="2">SUM(AB4:AB5)</f>
        <v>1</v>
      </c>
      <c r="AC6" s="36">
        <f t="shared" si="2"/>
        <v>10</v>
      </c>
      <c r="AD6" s="36">
        <f t="shared" si="2"/>
        <v>11</v>
      </c>
      <c r="AE6" s="36">
        <f t="shared" si="2"/>
        <v>44</v>
      </c>
      <c r="AF6" s="37">
        <f>PRODUCT(AE6/AG6)</f>
        <v>0.42307692307692307</v>
      </c>
      <c r="AG6" s="21">
        <f t="shared" si="2"/>
        <v>104</v>
      </c>
      <c r="AH6" s="18"/>
      <c r="AI6" s="29"/>
      <c r="AJ6" s="41"/>
      <c r="AK6" s="42"/>
      <c r="AL6" s="10"/>
      <c r="AM6" s="36">
        <f>SUM(AM4:AM5)</f>
        <v>2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1</v>
      </c>
      <c r="AQ6" s="36">
        <f t="shared" si="3"/>
        <v>5</v>
      </c>
      <c r="AR6" s="37">
        <f>PRODUCT(AQ6/AS6)</f>
        <v>0.38461538461538464</v>
      </c>
      <c r="AS6" s="39">
        <f>SUM(AS4:AS5)</f>
        <v>13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28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 t="s">
        <v>32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25</v>
      </c>
      <c r="F11" s="47">
        <f>PRODUCT(AB6+AN6)</f>
        <v>1</v>
      </c>
      <c r="G11" s="47">
        <f>PRODUCT(AC6+AO6)</f>
        <v>10</v>
      </c>
      <c r="H11" s="47">
        <f>PRODUCT(AD6+AP6)</f>
        <v>12</v>
      </c>
      <c r="I11" s="47">
        <f>PRODUCT(AE6+AQ6)</f>
        <v>49</v>
      </c>
      <c r="J11" s="60">
        <f>PRODUCT(I11/K11)</f>
        <v>0.41880341880341881</v>
      </c>
      <c r="K11" s="10">
        <f>PRODUCT(AG6+AS6)</f>
        <v>117</v>
      </c>
      <c r="L11" s="53">
        <f>PRODUCT((F11+G11)/E11)</f>
        <v>0.44</v>
      </c>
      <c r="M11" s="53">
        <f>PRODUCT(H11/E11)</f>
        <v>0.48</v>
      </c>
      <c r="N11" s="53">
        <f>PRODUCT((F11+G11+H11)/E11)</f>
        <v>0.92</v>
      </c>
      <c r="O11" s="53">
        <f>PRODUCT(I11/E11)</f>
        <v>1.96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25</v>
      </c>
      <c r="F12" s="47">
        <f t="shared" ref="F12:I12" si="4">SUM(F9:F11)</f>
        <v>1</v>
      </c>
      <c r="G12" s="47">
        <f t="shared" si="4"/>
        <v>10</v>
      </c>
      <c r="H12" s="47">
        <f t="shared" si="4"/>
        <v>12</v>
      </c>
      <c r="I12" s="47">
        <f t="shared" si="4"/>
        <v>49</v>
      </c>
      <c r="J12" s="60">
        <f>PRODUCT(I12/K12)</f>
        <v>0.41880341880341881</v>
      </c>
      <c r="K12" s="16">
        <f>SUM(K9:K11)</f>
        <v>117</v>
      </c>
      <c r="L12" s="53">
        <f>PRODUCT((F12+G12)/E12)</f>
        <v>0.44</v>
      </c>
      <c r="M12" s="53">
        <f>PRODUCT(H12/E12)</f>
        <v>0.48</v>
      </c>
      <c r="N12" s="53">
        <f>PRODUCT((F12+G12+H12)/E12)</f>
        <v>0.92</v>
      </c>
      <c r="O12" s="53">
        <f>PRODUCT(I12/E12)</f>
        <v>1.96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2020-09-04T10:48:00Z</dcterms:modified>
</cp:coreProperties>
</file>