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8" i="2" l="1"/>
  <c r="AQ18" i="2"/>
  <c r="AP18" i="2"/>
  <c r="AO18" i="2"/>
  <c r="AN18" i="2"/>
  <c r="AM18" i="2"/>
  <c r="AG18" i="2"/>
  <c r="AE18" i="2"/>
  <c r="AF18" i="2" s="1"/>
  <c r="AD18" i="2"/>
  <c r="AC18" i="2"/>
  <c r="AB18" i="2"/>
  <c r="AA18" i="2"/>
  <c r="W18" i="2"/>
  <c r="U18" i="2"/>
  <c r="T18" i="2"/>
  <c r="S18" i="2"/>
  <c r="R18" i="2"/>
  <c r="Q18" i="2"/>
  <c r="K18" i="2"/>
  <c r="K22" i="2" s="1"/>
  <c r="I18" i="2"/>
  <c r="I22" i="2" s="1"/>
  <c r="H18" i="2"/>
  <c r="H22" i="2" s="1"/>
  <c r="G18" i="2"/>
  <c r="G22" i="2" s="1"/>
  <c r="F18" i="2"/>
  <c r="F22" i="2" s="1"/>
  <c r="E18" i="2"/>
  <c r="O22" i="2" l="1"/>
  <c r="E22" i="2"/>
  <c r="M22" i="2" s="1"/>
  <c r="J22" i="2"/>
  <c r="F23" i="2"/>
  <c r="F24" i="2" s="1"/>
  <c r="H23" i="2"/>
  <c r="M23" i="2" s="1"/>
  <c r="E23" i="2"/>
  <c r="G23" i="2"/>
  <c r="L23" i="2" s="1"/>
  <c r="AR18" i="2"/>
  <c r="J18" i="2"/>
  <c r="L22" i="2"/>
  <c r="N22" i="2"/>
  <c r="E24" i="2"/>
  <c r="K23" i="2"/>
  <c r="K24" i="2" s="1"/>
  <c r="N23" i="2"/>
  <c r="G24" i="2"/>
  <c r="I23" i="2"/>
  <c r="I24" i="2" s="1"/>
  <c r="N24" i="2" l="1"/>
  <c r="H24" i="2"/>
  <c r="M24" i="2"/>
  <c r="L24" i="2"/>
  <c r="O24" i="2"/>
  <c r="J24" i="2"/>
  <c r="J23" i="2"/>
  <c r="O23" i="2"/>
</calcChain>
</file>

<file path=xl/sharedStrings.xml><?xml version="1.0" encoding="utf-8"?>
<sst xmlns="http://schemas.openxmlformats.org/spreadsheetml/2006/main" count="92" uniqueCount="41">
  <si>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</si>
  <si>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</si>
  <si>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</si>
  <si>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</si>
  <si>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</si>
  <si>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</si>
  <si>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</si>
  <si>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</si>
  <si>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</si>
  <si>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</si>
  <si>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</si>
  <si>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</si>
  <si>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</si>
  <si>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</si>
  <si>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</si>
  <si>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14.</t>
  </si>
  <si>
    <t>PeTo</t>
  </si>
  <si>
    <t>Jukka Toivola</t>
  </si>
  <si>
    <t>Virkiä</t>
  </si>
  <si>
    <t>29.7.1980   Töysä</t>
  </si>
  <si>
    <t>9.</t>
  </si>
  <si>
    <t>8.</t>
  </si>
  <si>
    <t>5.</t>
  </si>
  <si>
    <t>10.</t>
  </si>
  <si>
    <t>11.</t>
  </si>
  <si>
    <t>TöVe = Töysän Veto  (1936),  kasvattajaseura</t>
  </si>
  <si>
    <t>JoJy = Jokivarren Jytinä, Alavus  (2004)</t>
  </si>
  <si>
    <t>APV</t>
  </si>
  <si>
    <t>APV = Alavuden Peli-Veikot  (1953)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</si>
  <si>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</si>
  <si>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</si>
  <si>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</si>
  <si>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</si>
  <si>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</si>
  <si>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</si>
  <si>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</si>
  <si>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</si>
  <si>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</si>
  <si>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</si>
  <si>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</si>
  <si>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Jytinä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</si>
</sst>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19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30</v>
      </c>
      <c r="M2" s="9"/>
      <c r="N2" s="9"/>
      <c r="O2" s="16"/>
      <c r="P2" s="14"/>
      <c r="Q2" s="17" t="s">
        <v>31</v>
      </c>
      <c r="R2" s="9"/>
      <c r="S2" s="9"/>
      <c r="T2" s="9"/>
      <c r="U2" s="15"/>
      <c r="V2" s="16"/>
      <c r="W2" s="14"/>
      <c r="X2" s="40" t="s">
        <v>32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33</v>
      </c>
      <c r="AI2" s="9"/>
      <c r="AJ2" s="9"/>
      <c r="AK2" s="16"/>
      <c r="AL2" s="14"/>
      <c r="AM2" s="17" t="s">
        <v>31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2001</v>
      </c>
      <c r="C4" s="35" t="s">
        <v>15</v>
      </c>
      <c r="D4" s="44" t="s">
        <v>16</v>
      </c>
      <c r="E4" s="22">
        <v>4</v>
      </c>
      <c r="F4" s="22">
        <v>0</v>
      </c>
      <c r="G4" s="22">
        <v>0</v>
      </c>
      <c r="H4" s="34">
        <v>0</v>
      </c>
      <c r="I4" s="22">
        <v>3</v>
      </c>
      <c r="J4" s="45">
        <v>0.33333333333333331</v>
      </c>
      <c r="K4" s="21">
        <v>9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/>
      <c r="Y4" s="35"/>
      <c r="Z4" s="44"/>
      <c r="AA4" s="22"/>
      <c r="AB4" s="22"/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2002</v>
      </c>
      <c r="Y5" s="22" t="s">
        <v>20</v>
      </c>
      <c r="Z5" s="44" t="s">
        <v>16</v>
      </c>
      <c r="AA5" s="22">
        <v>18</v>
      </c>
      <c r="AB5" s="22">
        <v>2</v>
      </c>
      <c r="AC5" s="22">
        <v>7</v>
      </c>
      <c r="AD5" s="22">
        <v>11</v>
      </c>
      <c r="AE5" s="22">
        <v>65</v>
      </c>
      <c r="AF5" s="28">
        <v>0.51580000000000004</v>
      </c>
      <c r="AG5" s="69">
        <v>126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70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/>
      <c r="Y6" s="22"/>
      <c r="Z6" s="44"/>
      <c r="AA6" s="22"/>
      <c r="AB6" s="22"/>
      <c r="AC6" s="22"/>
      <c r="AD6" s="22"/>
      <c r="AE6" s="22"/>
      <c r="AF6" s="28"/>
      <c r="AG6" s="69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70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2004</v>
      </c>
      <c r="Y7" s="22" t="s">
        <v>21</v>
      </c>
      <c r="Z7" s="44" t="s">
        <v>16</v>
      </c>
      <c r="AA7" s="22">
        <v>15</v>
      </c>
      <c r="AB7" s="22">
        <v>0</v>
      </c>
      <c r="AC7" s="22">
        <v>6</v>
      </c>
      <c r="AD7" s="22">
        <v>12</v>
      </c>
      <c r="AE7" s="22">
        <v>46</v>
      </c>
      <c r="AF7" s="28">
        <v>0.5</v>
      </c>
      <c r="AG7" s="69">
        <v>92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70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4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2005</v>
      </c>
      <c r="Y8" s="22" t="s">
        <v>20</v>
      </c>
      <c r="Z8" s="44" t="s">
        <v>16</v>
      </c>
      <c r="AA8" s="22">
        <v>18</v>
      </c>
      <c r="AB8" s="22">
        <v>1</v>
      </c>
      <c r="AC8" s="22">
        <v>12</v>
      </c>
      <c r="AD8" s="22">
        <v>20</v>
      </c>
      <c r="AE8" s="22">
        <v>82</v>
      </c>
      <c r="AF8" s="28">
        <v>0.65590000000000004</v>
      </c>
      <c r="AG8" s="69">
        <v>125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7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4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2006</v>
      </c>
      <c r="Y9" s="22" t="s">
        <v>22</v>
      </c>
      <c r="Z9" s="44" t="s">
        <v>18</v>
      </c>
      <c r="AA9" s="22">
        <v>18</v>
      </c>
      <c r="AB9" s="22">
        <v>0</v>
      </c>
      <c r="AC9" s="22">
        <v>9</v>
      </c>
      <c r="AD9" s="22">
        <v>22</v>
      </c>
      <c r="AE9" s="22">
        <v>65</v>
      </c>
      <c r="AF9" s="28">
        <v>0.59089999999999998</v>
      </c>
      <c r="AG9" s="69">
        <v>110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7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4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/>
      <c r="Y10" s="22"/>
      <c r="Z10" s="44"/>
      <c r="AA10" s="22"/>
      <c r="AB10" s="22"/>
      <c r="AC10" s="22"/>
      <c r="AD10" s="22"/>
      <c r="AE10" s="22"/>
      <c r="AF10" s="28"/>
      <c r="AG10" s="69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7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4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>
        <v>2011</v>
      </c>
      <c r="Y11" s="22" t="s">
        <v>23</v>
      </c>
      <c r="Z11" s="44" t="s">
        <v>16</v>
      </c>
      <c r="AA11" s="22">
        <v>16</v>
      </c>
      <c r="AB11" s="22">
        <v>0</v>
      </c>
      <c r="AC11" s="22">
        <v>8</v>
      </c>
      <c r="AD11" s="22">
        <v>14</v>
      </c>
      <c r="AE11" s="22">
        <v>63</v>
      </c>
      <c r="AF11" s="28">
        <v>0.5575</v>
      </c>
      <c r="AG11" s="69">
        <v>113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7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4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2012</v>
      </c>
      <c r="Y12" s="22" t="s">
        <v>21</v>
      </c>
      <c r="Z12" s="44" t="s">
        <v>16</v>
      </c>
      <c r="AA12" s="22">
        <v>1</v>
      </c>
      <c r="AB12" s="22">
        <v>0</v>
      </c>
      <c r="AC12" s="22">
        <v>0</v>
      </c>
      <c r="AD12" s="22">
        <v>0</v>
      </c>
      <c r="AE12" s="22">
        <v>4</v>
      </c>
      <c r="AF12" s="28">
        <v>0.5</v>
      </c>
      <c r="AG12" s="69">
        <v>8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7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4"/>
      <c r="E13" s="22"/>
      <c r="F13" s="22"/>
      <c r="G13" s="22"/>
      <c r="H13" s="3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/>
      <c r="Y13" s="22"/>
      <c r="Z13" s="44"/>
      <c r="AA13" s="22"/>
      <c r="AB13" s="22"/>
      <c r="AC13" s="22"/>
      <c r="AD13" s="22"/>
      <c r="AE13" s="22"/>
      <c r="AF13" s="28"/>
      <c r="AG13" s="69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70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4"/>
      <c r="E14" s="22"/>
      <c r="F14" s="22"/>
      <c r="G14" s="22"/>
      <c r="H14" s="34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>
        <v>2014</v>
      </c>
      <c r="Y14" s="22" t="s">
        <v>24</v>
      </c>
      <c r="Z14" s="44" t="s">
        <v>40</v>
      </c>
      <c r="AA14" s="22">
        <v>19</v>
      </c>
      <c r="AB14" s="22">
        <v>0</v>
      </c>
      <c r="AC14" s="22">
        <v>7</v>
      </c>
      <c r="AD14" s="22">
        <v>10</v>
      </c>
      <c r="AE14" s="22">
        <v>61</v>
      </c>
      <c r="AF14" s="28">
        <v>0.4728</v>
      </c>
      <c r="AG14" s="69">
        <v>129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7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4"/>
      <c r="E15" s="22"/>
      <c r="F15" s="22"/>
      <c r="G15" s="22"/>
      <c r="H15" s="34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4"/>
      <c r="T15" s="22"/>
      <c r="U15" s="22"/>
      <c r="V15" s="47"/>
      <c r="W15" s="21"/>
      <c r="X15" s="22">
        <v>2015</v>
      </c>
      <c r="Y15" s="22" t="s">
        <v>20</v>
      </c>
      <c r="Z15" s="44" t="s">
        <v>27</v>
      </c>
      <c r="AA15" s="22">
        <v>15</v>
      </c>
      <c r="AB15" s="22">
        <v>0</v>
      </c>
      <c r="AC15" s="22">
        <v>4</v>
      </c>
      <c r="AD15" s="22">
        <v>1</v>
      </c>
      <c r="AE15" s="22">
        <v>41</v>
      </c>
      <c r="AF15" s="28">
        <v>0.51249999999999996</v>
      </c>
      <c r="AG15" s="69">
        <v>80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8"/>
      <c r="AS15" s="70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4"/>
      <c r="E16" s="22"/>
      <c r="F16" s="22"/>
      <c r="G16" s="22"/>
      <c r="H16" s="34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4"/>
      <c r="T16" s="22"/>
      <c r="U16" s="22"/>
      <c r="V16" s="47"/>
      <c r="W16" s="21"/>
      <c r="X16" s="22">
        <v>2016</v>
      </c>
      <c r="Y16" s="22" t="s">
        <v>20</v>
      </c>
      <c r="Z16" s="44" t="s">
        <v>27</v>
      </c>
      <c r="AA16" s="22">
        <v>1</v>
      </c>
      <c r="AB16" s="22">
        <v>0</v>
      </c>
      <c r="AC16" s="22">
        <v>0</v>
      </c>
      <c r="AD16" s="22">
        <v>0</v>
      </c>
      <c r="AE16" s="22">
        <v>3</v>
      </c>
      <c r="AF16" s="28">
        <v>0.42849999999999999</v>
      </c>
      <c r="AG16" s="69">
        <v>7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70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4"/>
      <c r="E17" s="22"/>
      <c r="F17" s="22"/>
      <c r="G17" s="22"/>
      <c r="H17" s="34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4"/>
      <c r="T17" s="22"/>
      <c r="U17" s="22"/>
      <c r="V17" s="47"/>
      <c r="W17" s="21"/>
      <c r="X17" s="22">
        <v>2017</v>
      </c>
      <c r="Y17" s="22" t="s">
        <v>29</v>
      </c>
      <c r="Z17" s="44" t="s">
        <v>27</v>
      </c>
      <c r="AA17" s="22">
        <v>10</v>
      </c>
      <c r="AB17" s="22">
        <v>0</v>
      </c>
      <c r="AC17" s="22">
        <v>4</v>
      </c>
      <c r="AD17" s="22">
        <v>2</v>
      </c>
      <c r="AE17" s="22">
        <v>26</v>
      </c>
      <c r="AF17" s="28">
        <v>0.48139999999999999</v>
      </c>
      <c r="AG17" s="69">
        <v>54</v>
      </c>
      <c r="AH17" s="13"/>
      <c r="AI17" s="13"/>
      <c r="AJ17" s="13"/>
      <c r="AK17" s="13"/>
      <c r="AL17" s="18"/>
      <c r="AM17" s="22">
        <v>5</v>
      </c>
      <c r="AN17" s="22">
        <v>0</v>
      </c>
      <c r="AO17" s="22">
        <v>2</v>
      </c>
      <c r="AP17" s="22">
        <v>0</v>
      </c>
      <c r="AQ17" s="22">
        <v>12</v>
      </c>
      <c r="AR17" s="48">
        <v>0.34279999999999999</v>
      </c>
      <c r="AS17" s="70">
        <v>35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36" t="s">
        <v>35</v>
      </c>
      <c r="C18" s="49"/>
      <c r="D18" s="50"/>
      <c r="E18" s="51">
        <f>SUM(E4:E17)</f>
        <v>4</v>
      </c>
      <c r="F18" s="51">
        <f>SUM(F4:F17)</f>
        <v>0</v>
      </c>
      <c r="G18" s="51">
        <f>SUM(G4:G17)</f>
        <v>0</v>
      </c>
      <c r="H18" s="51">
        <f>SUM(H4:H17)</f>
        <v>0</v>
      </c>
      <c r="I18" s="51">
        <f>SUM(I4:I17)</f>
        <v>3</v>
      </c>
      <c r="J18" s="52">
        <f>PRODUCT(I18/K18)</f>
        <v>0.33333333333333331</v>
      </c>
      <c r="K18" s="39">
        <f>SUM(K4:K17)</f>
        <v>9</v>
      </c>
      <c r="L18" s="17"/>
      <c r="M18" s="15"/>
      <c r="N18" s="53"/>
      <c r="O18" s="54"/>
      <c r="P18" s="18"/>
      <c r="Q18" s="51">
        <f>SUM(Q4:Q17)</f>
        <v>0</v>
      </c>
      <c r="R18" s="51">
        <f>SUM(R4:R17)</f>
        <v>0</v>
      </c>
      <c r="S18" s="51">
        <f>SUM(S4:S17)</f>
        <v>0</v>
      </c>
      <c r="T18" s="51">
        <f>SUM(T4:T17)</f>
        <v>0</v>
      </c>
      <c r="U18" s="51">
        <f>SUM(U4:U17)</f>
        <v>0</v>
      </c>
      <c r="V18" s="23">
        <v>0</v>
      </c>
      <c r="W18" s="39">
        <f>SUM(W4:W17)</f>
        <v>0</v>
      </c>
      <c r="X18" s="11" t="s">
        <v>35</v>
      </c>
      <c r="Y18" s="12"/>
      <c r="Z18" s="10"/>
      <c r="AA18" s="51">
        <f>SUM(AA4:AA17)</f>
        <v>131</v>
      </c>
      <c r="AB18" s="51">
        <f>SUM(AB4:AB17)</f>
        <v>3</v>
      </c>
      <c r="AC18" s="51">
        <f>SUM(AC4:AC17)</f>
        <v>57</v>
      </c>
      <c r="AD18" s="51">
        <f>SUM(AD4:AD17)</f>
        <v>92</v>
      </c>
      <c r="AE18" s="51">
        <f>SUM(AE4:AE17)</f>
        <v>456</v>
      </c>
      <c r="AF18" s="52">
        <f>PRODUCT(AE18/AG18)</f>
        <v>0.54028436018957349</v>
      </c>
      <c r="AG18" s="39">
        <f>SUM(AG4:AG17)</f>
        <v>844</v>
      </c>
      <c r="AH18" s="17"/>
      <c r="AI18" s="15"/>
      <c r="AJ18" s="53"/>
      <c r="AK18" s="54"/>
      <c r="AL18" s="18"/>
      <c r="AM18" s="51">
        <f>SUM(AM4:AM17)</f>
        <v>5</v>
      </c>
      <c r="AN18" s="51">
        <f>SUM(AN4:AN17)</f>
        <v>0</v>
      </c>
      <c r="AO18" s="51">
        <f>SUM(AO4:AO17)</f>
        <v>2</v>
      </c>
      <c r="AP18" s="51">
        <f>SUM(AP4:AP17)</f>
        <v>0</v>
      </c>
      <c r="AQ18" s="51">
        <f>SUM(AQ4:AQ17)</f>
        <v>12</v>
      </c>
      <c r="AR18" s="52">
        <f>PRODUCT(AQ18/AS18)</f>
        <v>0.34285714285714286</v>
      </c>
      <c r="AS18" s="43">
        <f>SUM(AS4:AS17)</f>
        <v>35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55"/>
      <c r="K19" s="21"/>
      <c r="L19" s="18"/>
      <c r="M19" s="18"/>
      <c r="N19" s="18"/>
      <c r="O19" s="18"/>
      <c r="P19" s="24"/>
      <c r="Q19" s="24"/>
      <c r="R19" s="25"/>
      <c r="S19" s="24"/>
      <c r="T19" s="24"/>
      <c r="U19" s="18"/>
      <c r="V19" s="18"/>
      <c r="W19" s="21"/>
      <c r="X19" s="24"/>
      <c r="Y19" s="24"/>
      <c r="Z19" s="24"/>
      <c r="AA19" s="24"/>
      <c r="AB19" s="24"/>
      <c r="AC19" s="24"/>
      <c r="AD19" s="24"/>
      <c r="AE19" s="24"/>
      <c r="AF19" s="55"/>
      <c r="AG19" s="21"/>
      <c r="AH19" s="18"/>
      <c r="AI19" s="18"/>
      <c r="AJ19" s="18"/>
      <c r="AK19" s="18"/>
      <c r="AL19" s="24"/>
      <c r="AM19" s="24"/>
      <c r="AN19" s="25"/>
      <c r="AO19" s="24"/>
      <c r="AP19" s="24"/>
      <c r="AQ19" s="18"/>
      <c r="AR19" s="18"/>
      <c r="AS19" s="2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6" t="s">
        <v>36</v>
      </c>
      <c r="C20" s="57"/>
      <c r="D20" s="58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37</v>
      </c>
      <c r="O20" s="13" t="s">
        <v>38</v>
      </c>
      <c r="Q20" s="25"/>
      <c r="R20" s="25" t="s">
        <v>12</v>
      </c>
      <c r="S20" s="25"/>
      <c r="T20" s="24" t="s">
        <v>25</v>
      </c>
      <c r="U20" s="18"/>
      <c r="V20" s="21"/>
      <c r="W20" s="21"/>
      <c r="X20" s="59"/>
      <c r="Y20" s="59"/>
      <c r="Z20" s="59"/>
      <c r="AA20" s="59"/>
      <c r="AB20" s="59"/>
      <c r="AC20" s="25"/>
      <c r="AD20" s="25"/>
      <c r="AE20" s="25"/>
      <c r="AF20" s="24"/>
      <c r="AG20" s="24"/>
      <c r="AH20" s="24"/>
      <c r="AI20" s="24"/>
      <c r="AJ20" s="24"/>
      <c r="AK20" s="24"/>
      <c r="AM20" s="21"/>
      <c r="AN20" s="59"/>
      <c r="AO20" s="59"/>
      <c r="AP20" s="59"/>
      <c r="AQ20" s="59"/>
      <c r="AR20" s="59"/>
      <c r="AS20" s="59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6" t="s">
        <v>39</v>
      </c>
      <c r="C21" s="7"/>
      <c r="D21" s="27"/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24">
        <v>0</v>
      </c>
      <c r="L21" s="62">
        <v>0</v>
      </c>
      <c r="M21" s="62">
        <v>0</v>
      </c>
      <c r="N21" s="62">
        <v>0</v>
      </c>
      <c r="O21" s="62">
        <v>0</v>
      </c>
      <c r="Q21" s="25"/>
      <c r="R21" s="25"/>
      <c r="S21" s="25"/>
      <c r="T21" s="24" t="s">
        <v>13</v>
      </c>
      <c r="U21" s="24"/>
      <c r="V21" s="24"/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5"/>
      <c r="AO21" s="25"/>
      <c r="AP21" s="25"/>
      <c r="AQ21" s="25"/>
      <c r="AR21" s="25"/>
      <c r="AS21" s="25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3" t="s">
        <v>14</v>
      </c>
      <c r="C22" s="64"/>
      <c r="D22" s="65"/>
      <c r="E22" s="60">
        <f>PRODUCT(E18+Q18)</f>
        <v>4</v>
      </c>
      <c r="F22" s="60">
        <f>PRODUCT(F18+R18)</f>
        <v>0</v>
      </c>
      <c r="G22" s="60">
        <f>PRODUCT(G18+S18)</f>
        <v>0</v>
      </c>
      <c r="H22" s="60">
        <f>PRODUCT(H18+T18)</f>
        <v>0</v>
      </c>
      <c r="I22" s="60">
        <f>PRODUCT(I18+U18)</f>
        <v>3</v>
      </c>
      <c r="J22" s="61">
        <f>PRODUCT(I22/K22)</f>
        <v>0.33333333333333331</v>
      </c>
      <c r="K22" s="24">
        <f>PRODUCT(K18+W18)</f>
        <v>9</v>
      </c>
      <c r="L22" s="62">
        <f>PRODUCT((F22+G22)/E22)</f>
        <v>0</v>
      </c>
      <c r="M22" s="62">
        <f>PRODUCT(H22/E22)</f>
        <v>0</v>
      </c>
      <c r="N22" s="62">
        <f>PRODUCT((F22+G22+H22)/E22)</f>
        <v>0</v>
      </c>
      <c r="O22" s="62">
        <f>PRODUCT(I22/E22)</f>
        <v>0.75</v>
      </c>
      <c r="Q22" s="25"/>
      <c r="R22" s="25"/>
      <c r="S22" s="25"/>
      <c r="T22" s="24" t="s">
        <v>26</v>
      </c>
      <c r="U22" s="24"/>
      <c r="V22" s="24"/>
      <c r="W22" s="24"/>
      <c r="X22" s="24"/>
      <c r="Y22" s="24"/>
      <c r="Z22" s="24"/>
      <c r="AA22" s="24"/>
      <c r="AB22" s="24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0" t="s">
        <v>32</v>
      </c>
      <c r="C23" s="19"/>
      <c r="D23" s="29"/>
      <c r="E23" s="60">
        <f>PRODUCT(AA18+AM18)</f>
        <v>136</v>
      </c>
      <c r="F23" s="60">
        <f>PRODUCT(AB18+AN18)</f>
        <v>3</v>
      </c>
      <c r="G23" s="60">
        <f>PRODUCT(AC18+AO18)</f>
        <v>59</v>
      </c>
      <c r="H23" s="60">
        <f>PRODUCT(AD18+AP18)</f>
        <v>92</v>
      </c>
      <c r="I23" s="60">
        <f>PRODUCT(AE18+AQ18)</f>
        <v>468</v>
      </c>
      <c r="J23" s="61">
        <f>PRODUCT(I23/K23)</f>
        <v>0.53242320819112632</v>
      </c>
      <c r="K23" s="18">
        <f>PRODUCT(AG18+AS18)</f>
        <v>879</v>
      </c>
      <c r="L23" s="62">
        <f>PRODUCT((F23+G23)/E23)</f>
        <v>0.45588235294117646</v>
      </c>
      <c r="M23" s="62">
        <f>PRODUCT(H23/E23)</f>
        <v>0.67647058823529416</v>
      </c>
      <c r="N23" s="62">
        <f>PRODUCT((F23+G23+H23)/E23)</f>
        <v>1.1323529411764706</v>
      </c>
      <c r="O23" s="62">
        <f>PRODUCT(I23/E23)</f>
        <v>3.4411764705882355</v>
      </c>
      <c r="Q23" s="25"/>
      <c r="R23" s="25"/>
      <c r="S23" s="24"/>
      <c r="T23" s="24" t="s">
        <v>28</v>
      </c>
      <c r="U23" s="18"/>
      <c r="V23" s="18"/>
      <c r="W23" s="24"/>
      <c r="X23" s="24"/>
      <c r="Y23" s="24"/>
      <c r="Z23" s="24"/>
      <c r="AA23" s="24"/>
      <c r="AB23" s="24"/>
      <c r="AC23" s="25"/>
      <c r="AD23" s="25"/>
      <c r="AE23" s="25"/>
      <c r="AF23" s="25"/>
      <c r="AG23" s="25"/>
      <c r="AH23" s="25"/>
      <c r="AI23" s="25"/>
      <c r="AJ23" s="25"/>
      <c r="AK23" s="24"/>
      <c r="AL23" s="18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6" t="s">
        <v>35</v>
      </c>
      <c r="C24" s="67"/>
      <c r="D24" s="68"/>
      <c r="E24" s="60">
        <f>SUM(E21:E23)</f>
        <v>140</v>
      </c>
      <c r="F24" s="60">
        <f t="shared" ref="F24:I24" si="0">SUM(F21:F23)</f>
        <v>3</v>
      </c>
      <c r="G24" s="60">
        <f t="shared" si="0"/>
        <v>59</v>
      </c>
      <c r="H24" s="60">
        <f t="shared" si="0"/>
        <v>92</v>
      </c>
      <c r="I24" s="60">
        <f t="shared" si="0"/>
        <v>471</v>
      </c>
      <c r="J24" s="61">
        <f>PRODUCT(I24/K24)</f>
        <v>0.53040540540540537</v>
      </c>
      <c r="K24" s="24">
        <f>SUM(K21:K23)</f>
        <v>888</v>
      </c>
      <c r="L24" s="62">
        <f>PRODUCT((F24+G24)/E24)</f>
        <v>0.44285714285714284</v>
      </c>
      <c r="M24" s="62">
        <f>PRODUCT(H24/E24)</f>
        <v>0.65714285714285714</v>
      </c>
      <c r="N24" s="62">
        <f>PRODUCT((F24+G24+H24)/E24)</f>
        <v>1.1000000000000001</v>
      </c>
      <c r="O24" s="62">
        <f>PRODUCT(I24/E24)</f>
        <v>3.3642857142857143</v>
      </c>
      <c r="Q24" s="18"/>
      <c r="R24" s="18"/>
      <c r="S24" s="1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18"/>
      <c r="F25" s="18"/>
      <c r="G25" s="18"/>
      <c r="H25" s="18"/>
      <c r="I25" s="18"/>
      <c r="J25" s="24"/>
      <c r="K25" s="24"/>
      <c r="L25" s="18"/>
      <c r="M25" s="18"/>
      <c r="N25" s="18"/>
      <c r="O25" s="1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18"/>
      <c r="AL189" s="18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2018-11-27T10:45:48Z</dcterms:modified>
</cp:coreProperties>
</file>