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4" i="3" l="1"/>
  <c r="O15" i="3"/>
  <c r="O17" i="3"/>
  <c r="N14" i="3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M15" i="3" l="1"/>
  <c r="L15" i="3"/>
  <c r="N15" i="3"/>
  <c r="M17" i="3"/>
  <c r="N17" i="3"/>
  <c r="L17" i="3"/>
  <c r="I16" i="3"/>
  <c r="I17" i="3" l="1"/>
  <c r="M17" i="1" l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F24" i="1" s="1"/>
  <c r="E17" i="1"/>
  <c r="E21" i="1" s="1"/>
  <c r="E24" i="1" s="1"/>
  <c r="I24" i="1" l="1"/>
  <c r="M24" i="1" s="1"/>
  <c r="M21" i="1"/>
  <c r="L21" i="1"/>
  <c r="K24" i="1"/>
  <c r="K21" i="1"/>
  <c r="H24" i="1"/>
  <c r="L24" i="1" s="1"/>
</calcChain>
</file>

<file path=xl/sharedStrings.xml><?xml version="1.0" encoding="utf-8"?>
<sst xmlns="http://schemas.openxmlformats.org/spreadsheetml/2006/main" count="161" uniqueCount="65">
  <si>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</si>
  <si>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</si>
  <si>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</si>
  <si>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</si>
  <si>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</si>
  <si>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</si>
  <si>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</si>
  <si>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</si>
  <si>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</si>
  <si>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</si>
  <si>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</si>
  <si>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</si>
  <si>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</si>
  <si>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</si>
  <si>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</si>
  <si>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</si>
  <si>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</si>
  <si>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</si>
  <si>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</si>
  <si>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</si>
  <si>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</si>
  <si>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</si>
  <si>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</si>
  <si>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</si>
  <si>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</si>
  <si>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</si>
  <si>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</si>
  <si>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</si>
  <si>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</si>
  <si>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</si>
  <si>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</si>
  <si>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</si>
  <si>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</si>
  <si>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Toivola</t>
  </si>
  <si>
    <t>12.</t>
  </si>
  <si>
    <t>Lippo</t>
  </si>
  <si>
    <t>10.</t>
  </si>
  <si>
    <t>LP</t>
  </si>
  <si>
    <t>05.05. 1974  LP - KPL  4-2</t>
  </si>
  <si>
    <t xml:space="preserve">  25 v   0 kk 23 pv</t>
  </si>
  <si>
    <t>6.</t>
  </si>
  <si>
    <t>ykkössarja</t>
  </si>
  <si>
    <t>3.</t>
  </si>
  <si>
    <t>11.</t>
  </si>
  <si>
    <t>Seurat</t>
  </si>
  <si>
    <t>Lippo = Oulun Lippo  (1955)</t>
  </si>
  <si>
    <t>12.4.1949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</si>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</sst>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9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5703125" style="75" customWidth="1"/>
    <col min="5" max="7" width="5.7109375" style="74" customWidth="1"/>
    <col min="8" max="8" width="5.5703125" style="74" customWidth="1"/>
    <col min="9" max="9" width="5.425781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9" customWidth="1"/>
    <col min="16" max="20" width="5.7109375" style="74" customWidth="1"/>
    <col min="21" max="21" width="8.7109375" style="74" customWidth="1"/>
    <col min="22" max="22" width="0.5703125" style="29" customWidth="1"/>
    <col min="23" max="27" width="5.7109375" style="74" customWidth="1"/>
    <col min="28" max="28" width="8.7109375" style="74" customWidth="1"/>
    <col min="29" max="29" width="0.5703125" style="29" customWidth="1"/>
    <col min="30" max="35" width="5.7109375" style="7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46</v>
      </c>
      <c r="F1" s="8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9"/>
      <c r="W2" s="22" t="s">
        <v>15</v>
      </c>
      <c r="X2" s="14"/>
      <c r="Y2" s="14"/>
      <c r="Z2" s="14"/>
      <c r="AA2" s="14"/>
      <c r="AB2" s="15"/>
      <c r="AC2" s="79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1974</v>
      </c>
      <c r="C4" s="25" t="s">
        <v>36</v>
      </c>
      <c r="D4" s="2" t="s">
        <v>37</v>
      </c>
      <c r="E4" s="25">
        <v>8</v>
      </c>
      <c r="F4" s="25">
        <v>0</v>
      </c>
      <c r="G4" s="25">
        <v>0</v>
      </c>
      <c r="H4" s="25">
        <v>3</v>
      </c>
      <c r="I4" s="25"/>
      <c r="J4" s="25"/>
      <c r="K4" s="25"/>
      <c r="L4" s="25"/>
      <c r="M4" s="25"/>
      <c r="N4" s="26"/>
      <c r="O4" s="24"/>
      <c r="P4" s="25"/>
      <c r="Q4" s="25"/>
      <c r="R4" s="25"/>
      <c r="S4" s="25"/>
      <c r="T4" s="25"/>
      <c r="U4" s="30"/>
      <c r="V4" s="24"/>
      <c r="W4" s="32"/>
      <c r="X4" s="32"/>
      <c r="Y4" s="39"/>
      <c r="Z4" s="32"/>
      <c r="AA4" s="39"/>
      <c r="AB4" s="82"/>
      <c r="AC4" s="24"/>
      <c r="AD4" s="25"/>
      <c r="AE4" s="27"/>
      <c r="AF4" s="40"/>
      <c r="AG4" s="30"/>
      <c r="AH4" s="31"/>
      <c r="AI4" s="25"/>
      <c r="AJ4" s="9"/>
    </row>
    <row r="5" spans="1:36" s="23" customFormat="1" ht="15" customHeight="1" x14ac:dyDescent="0.2">
      <c r="A5" s="9"/>
      <c r="B5" s="25">
        <v>1975</v>
      </c>
      <c r="C5" s="25"/>
      <c r="D5" s="28"/>
      <c r="E5" s="25"/>
      <c r="F5" s="25"/>
      <c r="G5" s="25"/>
      <c r="H5" s="25"/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30"/>
      <c r="V5" s="24"/>
      <c r="W5" s="32"/>
      <c r="X5" s="32"/>
      <c r="Y5" s="39"/>
      <c r="Z5" s="32"/>
      <c r="AA5" s="39"/>
      <c r="AB5" s="82"/>
      <c r="AC5" s="24"/>
      <c r="AD5" s="25"/>
      <c r="AE5" s="27"/>
      <c r="AF5" s="40"/>
      <c r="AG5" s="30"/>
      <c r="AH5" s="31"/>
      <c r="AI5" s="25"/>
      <c r="AJ5" s="9"/>
    </row>
    <row r="6" spans="1:36" s="23" customFormat="1" ht="15" customHeight="1" x14ac:dyDescent="0.2">
      <c r="A6" s="9"/>
      <c r="B6" s="25">
        <v>1976</v>
      </c>
      <c r="C6" s="25"/>
      <c r="D6" s="28"/>
      <c r="E6" s="25"/>
      <c r="F6" s="25"/>
      <c r="G6" s="25"/>
      <c r="H6" s="25"/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30"/>
      <c r="V6" s="24"/>
      <c r="W6" s="32"/>
      <c r="X6" s="32"/>
      <c r="Y6" s="39"/>
      <c r="Z6" s="32"/>
      <c r="AA6" s="39"/>
      <c r="AB6" s="82"/>
      <c r="AC6" s="24"/>
      <c r="AD6" s="25"/>
      <c r="AE6" s="27"/>
      <c r="AF6" s="40"/>
      <c r="AG6" s="30"/>
      <c r="AH6" s="31"/>
      <c r="AI6" s="25"/>
      <c r="AJ6" s="9"/>
    </row>
    <row r="7" spans="1:36" s="23" customFormat="1" ht="15" customHeight="1" x14ac:dyDescent="0.2">
      <c r="A7" s="9"/>
      <c r="B7" s="25">
        <v>1977</v>
      </c>
      <c r="C7" s="25"/>
      <c r="D7" s="28"/>
      <c r="E7" s="25"/>
      <c r="F7" s="25"/>
      <c r="G7" s="25"/>
      <c r="H7" s="25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30"/>
      <c r="V7" s="24"/>
      <c r="W7" s="32"/>
      <c r="X7" s="32"/>
      <c r="Y7" s="39"/>
      <c r="Z7" s="32"/>
      <c r="AA7" s="39"/>
      <c r="AB7" s="82"/>
      <c r="AC7" s="24"/>
      <c r="AD7" s="25"/>
      <c r="AE7" s="27"/>
      <c r="AF7" s="40"/>
      <c r="AG7" s="30"/>
      <c r="AH7" s="31"/>
      <c r="AI7" s="25"/>
      <c r="AJ7" s="9"/>
    </row>
    <row r="8" spans="1:36" s="23" customFormat="1" ht="15" customHeight="1" x14ac:dyDescent="0.2">
      <c r="A8" s="9"/>
      <c r="B8" s="25">
        <v>1978</v>
      </c>
      <c r="C8" s="25"/>
      <c r="D8" s="28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30"/>
      <c r="V8" s="24"/>
      <c r="W8" s="32"/>
      <c r="X8" s="32"/>
      <c r="Y8" s="39"/>
      <c r="Z8" s="32"/>
      <c r="AA8" s="39"/>
      <c r="AB8" s="82"/>
      <c r="AC8" s="24"/>
      <c r="AD8" s="25"/>
      <c r="AE8" s="27"/>
      <c r="AF8" s="40"/>
      <c r="AG8" s="30"/>
      <c r="AH8" s="31"/>
      <c r="AI8" s="25"/>
      <c r="AJ8" s="9"/>
    </row>
    <row r="9" spans="1:36" s="23" customFormat="1" ht="15" customHeight="1" x14ac:dyDescent="0.2">
      <c r="A9" s="9"/>
      <c r="B9" s="25">
        <v>1979</v>
      </c>
      <c r="C9" s="25"/>
      <c r="D9" s="28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  <c r="P9" s="25"/>
      <c r="Q9" s="25"/>
      <c r="R9" s="25"/>
      <c r="S9" s="25"/>
      <c r="T9" s="25"/>
      <c r="U9" s="30"/>
      <c r="V9" s="24"/>
      <c r="W9" s="32"/>
      <c r="X9" s="32"/>
      <c r="Y9" s="39"/>
      <c r="Z9" s="32"/>
      <c r="AA9" s="39"/>
      <c r="AB9" s="82"/>
      <c r="AC9" s="24"/>
      <c r="AD9" s="25"/>
      <c r="AE9" s="27"/>
      <c r="AF9" s="40"/>
      <c r="AG9" s="30"/>
      <c r="AH9" s="31"/>
      <c r="AI9" s="25"/>
      <c r="AJ9" s="9"/>
    </row>
    <row r="10" spans="1:36" s="23" customFormat="1" ht="15" customHeight="1" x14ac:dyDescent="0.2">
      <c r="A10" s="9"/>
      <c r="B10" s="25">
        <v>1980</v>
      </c>
      <c r="C10" s="25"/>
      <c r="D10" s="28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4"/>
      <c r="P10" s="25"/>
      <c r="Q10" s="25"/>
      <c r="R10" s="25"/>
      <c r="S10" s="25"/>
      <c r="T10" s="25"/>
      <c r="U10" s="30"/>
      <c r="V10" s="24"/>
      <c r="W10" s="32"/>
      <c r="X10" s="32"/>
      <c r="Y10" s="39"/>
      <c r="Z10" s="32"/>
      <c r="AA10" s="39"/>
      <c r="AB10" s="82"/>
      <c r="AC10" s="24"/>
      <c r="AD10" s="25"/>
      <c r="AE10" s="27"/>
      <c r="AF10" s="40"/>
      <c r="AG10" s="30"/>
      <c r="AH10" s="31"/>
      <c r="AI10" s="25"/>
      <c r="AJ10" s="9"/>
    </row>
    <row r="11" spans="1:36" s="23" customFormat="1" ht="15" customHeight="1" x14ac:dyDescent="0.2">
      <c r="A11" s="9"/>
      <c r="B11" s="33">
        <v>1981</v>
      </c>
      <c r="C11" s="33" t="s">
        <v>42</v>
      </c>
      <c r="D11" s="34" t="s">
        <v>35</v>
      </c>
      <c r="E11" s="33"/>
      <c r="F11" s="35" t="s">
        <v>41</v>
      </c>
      <c r="G11" s="36"/>
      <c r="H11" s="37"/>
      <c r="I11" s="33"/>
      <c r="J11" s="33"/>
      <c r="K11" s="33"/>
      <c r="L11" s="33"/>
      <c r="M11" s="33"/>
      <c r="N11" s="33"/>
      <c r="O11" s="24"/>
      <c r="P11" s="25"/>
      <c r="Q11" s="25"/>
      <c r="R11" s="25"/>
      <c r="S11" s="25"/>
      <c r="T11" s="25"/>
      <c r="U11" s="30"/>
      <c r="V11" s="24"/>
      <c r="W11" s="32"/>
      <c r="X11" s="32"/>
      <c r="Y11" s="39"/>
      <c r="Z11" s="32"/>
      <c r="AA11" s="39"/>
      <c r="AB11" s="82"/>
      <c r="AC11" s="24"/>
      <c r="AD11" s="25"/>
      <c r="AE11" s="27"/>
      <c r="AF11" s="40"/>
      <c r="AG11" s="30"/>
      <c r="AH11" s="31"/>
      <c r="AI11" s="25"/>
      <c r="AJ11" s="9"/>
    </row>
    <row r="12" spans="1:36" s="23" customFormat="1" ht="15" customHeight="1" x14ac:dyDescent="0.2">
      <c r="A12" s="9"/>
      <c r="B12" s="25">
        <v>1982</v>
      </c>
      <c r="C12" s="25" t="s">
        <v>34</v>
      </c>
      <c r="D12" s="28" t="s">
        <v>35</v>
      </c>
      <c r="E12" s="25">
        <v>8</v>
      </c>
      <c r="F12" s="25">
        <v>0</v>
      </c>
      <c r="G12" s="25">
        <v>0</v>
      </c>
      <c r="H12" s="30">
        <v>2</v>
      </c>
      <c r="I12" s="25">
        <v>14</v>
      </c>
      <c r="J12" s="25">
        <v>7</v>
      </c>
      <c r="K12" s="25">
        <v>4</v>
      </c>
      <c r="L12" s="25">
        <v>3</v>
      </c>
      <c r="M12" s="25">
        <v>0</v>
      </c>
      <c r="N12" s="26">
        <v>0.51851851851851849</v>
      </c>
      <c r="O12" s="24"/>
      <c r="P12" s="25"/>
      <c r="Q12" s="25"/>
      <c r="R12" s="25"/>
      <c r="S12" s="25"/>
      <c r="T12" s="25"/>
      <c r="U12" s="30"/>
      <c r="V12" s="24"/>
      <c r="W12" s="32"/>
      <c r="X12" s="32"/>
      <c r="Y12" s="39"/>
      <c r="Z12" s="32"/>
      <c r="AA12" s="39"/>
      <c r="AB12" s="82"/>
      <c r="AC12" s="24"/>
      <c r="AD12" s="25"/>
      <c r="AE12" s="27"/>
      <c r="AF12" s="40"/>
      <c r="AG12" s="30"/>
      <c r="AH12" s="31"/>
      <c r="AI12" s="25"/>
      <c r="AJ12" s="9"/>
    </row>
    <row r="13" spans="1:36" s="23" customFormat="1" ht="15" customHeight="1" x14ac:dyDescent="0.2">
      <c r="A13" s="9"/>
      <c r="B13" s="33">
        <v>1983</v>
      </c>
      <c r="C13" s="33" t="s">
        <v>40</v>
      </c>
      <c r="D13" s="34" t="s">
        <v>35</v>
      </c>
      <c r="E13" s="33"/>
      <c r="F13" s="35" t="s">
        <v>41</v>
      </c>
      <c r="G13" s="36"/>
      <c r="H13" s="37"/>
      <c r="I13" s="33"/>
      <c r="J13" s="33"/>
      <c r="K13" s="33"/>
      <c r="L13" s="33"/>
      <c r="M13" s="33"/>
      <c r="N13" s="38"/>
      <c r="O13" s="24"/>
      <c r="P13" s="25"/>
      <c r="Q13" s="25"/>
      <c r="R13" s="25"/>
      <c r="S13" s="25"/>
      <c r="T13" s="25"/>
      <c r="U13" s="30"/>
      <c r="V13" s="24"/>
      <c r="W13" s="32"/>
      <c r="X13" s="32"/>
      <c r="Y13" s="39"/>
      <c r="Z13" s="32"/>
      <c r="AA13" s="39"/>
      <c r="AB13" s="82"/>
      <c r="AC13" s="24"/>
      <c r="AD13" s="25"/>
      <c r="AE13" s="27"/>
      <c r="AF13" s="40"/>
      <c r="AG13" s="30"/>
      <c r="AH13" s="31"/>
      <c r="AI13" s="25"/>
      <c r="AJ13" s="9"/>
    </row>
    <row r="14" spans="1:36" s="23" customFormat="1" ht="15" customHeight="1" x14ac:dyDescent="0.2">
      <c r="A14" s="9"/>
      <c r="B14" s="33">
        <v>1984</v>
      </c>
      <c r="C14" s="33" t="s">
        <v>43</v>
      </c>
      <c r="D14" s="34" t="s">
        <v>35</v>
      </c>
      <c r="E14" s="33"/>
      <c r="F14" s="35" t="s">
        <v>41</v>
      </c>
      <c r="G14" s="36"/>
      <c r="H14" s="37"/>
      <c r="I14" s="33"/>
      <c r="J14" s="33"/>
      <c r="K14" s="33"/>
      <c r="L14" s="33"/>
      <c r="M14" s="33"/>
      <c r="N14" s="38"/>
      <c r="O14" s="24"/>
      <c r="P14" s="25"/>
      <c r="Q14" s="25"/>
      <c r="R14" s="25"/>
      <c r="S14" s="25"/>
      <c r="T14" s="25"/>
      <c r="U14" s="30"/>
      <c r="V14" s="24"/>
      <c r="W14" s="32"/>
      <c r="X14" s="32"/>
      <c r="Y14" s="39"/>
      <c r="Z14" s="32"/>
      <c r="AA14" s="39"/>
      <c r="AB14" s="82"/>
      <c r="AC14" s="24"/>
      <c r="AD14" s="25"/>
      <c r="AE14" s="27"/>
      <c r="AF14" s="40"/>
      <c r="AG14" s="30"/>
      <c r="AH14" s="31"/>
      <c r="AI14" s="25"/>
      <c r="AJ14" s="9"/>
    </row>
    <row r="15" spans="1:36" s="23" customFormat="1" ht="15" customHeight="1" x14ac:dyDescent="0.2">
      <c r="A15" s="9"/>
      <c r="B15" s="25">
        <v>1985</v>
      </c>
      <c r="C15" s="25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4"/>
      <c r="P15" s="25"/>
      <c r="Q15" s="25"/>
      <c r="R15" s="25"/>
      <c r="S15" s="25"/>
      <c r="T15" s="25"/>
      <c r="U15" s="30"/>
      <c r="V15" s="24"/>
      <c r="W15" s="32"/>
      <c r="X15" s="32"/>
      <c r="Y15" s="39"/>
      <c r="Z15" s="32"/>
      <c r="AA15" s="39"/>
      <c r="AB15" s="82"/>
      <c r="AC15" s="24"/>
      <c r="AD15" s="25"/>
      <c r="AE15" s="27"/>
      <c r="AF15" s="40"/>
      <c r="AG15" s="30"/>
      <c r="AH15" s="31"/>
      <c r="AI15" s="25"/>
      <c r="AJ15" s="9"/>
    </row>
    <row r="16" spans="1:36" s="23" customFormat="1" ht="15" customHeight="1" x14ac:dyDescent="0.2">
      <c r="A16" s="9"/>
      <c r="B16" s="33">
        <v>1986</v>
      </c>
      <c r="C16" s="33" t="s">
        <v>34</v>
      </c>
      <c r="D16" s="34" t="s">
        <v>35</v>
      </c>
      <c r="E16" s="33"/>
      <c r="F16" s="35" t="s">
        <v>41</v>
      </c>
      <c r="G16" s="36"/>
      <c r="H16" s="37"/>
      <c r="I16" s="33"/>
      <c r="J16" s="33"/>
      <c r="K16" s="33"/>
      <c r="L16" s="33"/>
      <c r="M16" s="33"/>
      <c r="N16" s="38"/>
      <c r="O16" s="24"/>
      <c r="P16" s="25"/>
      <c r="Q16" s="25"/>
      <c r="R16" s="25"/>
      <c r="S16" s="25"/>
      <c r="T16" s="25"/>
      <c r="U16" s="30"/>
      <c r="V16" s="24"/>
      <c r="W16" s="32"/>
      <c r="X16" s="32"/>
      <c r="Y16" s="39"/>
      <c r="Z16" s="32"/>
      <c r="AA16" s="39"/>
      <c r="AB16" s="82"/>
      <c r="AC16" s="24"/>
      <c r="AD16" s="25"/>
      <c r="AE16" s="27"/>
      <c r="AF16" s="40"/>
      <c r="AG16" s="30"/>
      <c r="AH16" s="31"/>
      <c r="AI16" s="25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f t="shared" ref="E17:M17" si="0">SUM(E4:E14)</f>
        <v>16</v>
      </c>
      <c r="F17" s="18">
        <f t="shared" si="0"/>
        <v>0</v>
      </c>
      <c r="G17" s="18">
        <f t="shared" si="0"/>
        <v>0</v>
      </c>
      <c r="H17" s="18">
        <f t="shared" si="0"/>
        <v>5</v>
      </c>
      <c r="I17" s="18">
        <f t="shared" si="0"/>
        <v>14</v>
      </c>
      <c r="J17" s="18">
        <f t="shared" si="0"/>
        <v>7</v>
      </c>
      <c r="K17" s="18">
        <f t="shared" si="0"/>
        <v>4</v>
      </c>
      <c r="L17" s="18">
        <f t="shared" si="0"/>
        <v>3</v>
      </c>
      <c r="M17" s="18">
        <f t="shared" si="0"/>
        <v>0</v>
      </c>
      <c r="N17" s="41">
        <v>0.51900000000000002</v>
      </c>
      <c r="O17" s="83">
        <v>34.042553191489361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41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s="23" customFormat="1" ht="15" customHeight="1" x14ac:dyDescent="0.25">
      <c r="A18" s="9"/>
      <c r="B18" s="2" t="s">
        <v>2</v>
      </c>
      <c r="C18" s="31"/>
      <c r="D18" s="42">
        <v>17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6"/>
      <c r="R18" s="43"/>
      <c r="S18" s="43"/>
      <c r="T18" s="43"/>
      <c r="U18" s="43"/>
      <c r="V18" s="29"/>
      <c r="W18" s="43"/>
      <c r="X18" s="43"/>
      <c r="Y18" s="43"/>
      <c r="Z18" s="43"/>
      <c r="AA18" s="43"/>
      <c r="AB18" s="43"/>
      <c r="AC18" s="29"/>
      <c r="AD18" s="43"/>
      <c r="AE18" s="43"/>
      <c r="AF18" s="43"/>
      <c r="AG18" s="43"/>
      <c r="AH18" s="43"/>
      <c r="AI18" s="43"/>
      <c r="AJ18" s="9"/>
    </row>
    <row r="19" spans="1:37" s="23" customFormat="1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9"/>
      <c r="P19" s="43"/>
      <c r="Q19" s="46"/>
      <c r="R19" s="43"/>
      <c r="S19" s="43"/>
      <c r="T19" s="43"/>
      <c r="U19" s="43"/>
      <c r="V19" s="29"/>
      <c r="W19" s="43"/>
      <c r="X19" s="43"/>
      <c r="Y19" s="43"/>
      <c r="Z19" s="43"/>
      <c r="AA19" s="43"/>
      <c r="AB19" s="43"/>
      <c r="AC19" s="29"/>
      <c r="AD19" s="43"/>
      <c r="AE19" s="43"/>
      <c r="AF19" s="43"/>
      <c r="AG19" s="43"/>
      <c r="AH19" s="43"/>
      <c r="AI19" s="43"/>
      <c r="AJ19" s="9"/>
    </row>
    <row r="20" spans="1:37" ht="15" customHeight="1" x14ac:dyDescent="0.25">
      <c r="A20" s="9"/>
      <c r="B20" s="22" t="s">
        <v>48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8" t="s">
        <v>28</v>
      </c>
      <c r="Q20" s="12"/>
      <c r="R20" s="12"/>
      <c r="S20" s="12"/>
      <c r="T20" s="49"/>
      <c r="U20" s="49"/>
      <c r="V20" s="49"/>
      <c r="W20" s="49"/>
      <c r="X20" s="49"/>
      <c r="Y20" s="49"/>
      <c r="Z20" s="12"/>
      <c r="AA20" s="12"/>
      <c r="AB20" s="12"/>
      <c r="AC20" s="12"/>
      <c r="AD20" s="12"/>
      <c r="AE20" s="12"/>
      <c r="AF20" s="12"/>
      <c r="AG20" s="12"/>
      <c r="AH20" s="12"/>
      <c r="AI20" s="50"/>
      <c r="AJ20" s="9"/>
      <c r="AK20" s="43"/>
    </row>
    <row r="21" spans="1:37" ht="15" customHeight="1" x14ac:dyDescent="0.2">
      <c r="A21" s="9"/>
      <c r="B21" s="48" t="s">
        <v>12</v>
      </c>
      <c r="C21" s="12"/>
      <c r="D21" s="50"/>
      <c r="E21" s="25">
        <f>PRODUCT(E17)</f>
        <v>16</v>
      </c>
      <c r="F21" s="25">
        <f>PRODUCT(F17)</f>
        <v>0</v>
      </c>
      <c r="G21" s="25">
        <f>PRODUCT(G17)</f>
        <v>0</v>
      </c>
      <c r="H21" s="25">
        <f>PRODUCT(H17)</f>
        <v>5</v>
      </c>
      <c r="I21" s="25">
        <f>PRODUCT(I17)</f>
        <v>14</v>
      </c>
      <c r="J21" s="43"/>
      <c r="K21" s="51">
        <f>PRODUCT((F21+G21)/E21)</f>
        <v>0</v>
      </c>
      <c r="L21" s="51">
        <f>PRODUCT(H21/E21)</f>
        <v>0.3125</v>
      </c>
      <c r="M21" s="51">
        <f>PRODUCT(I21/E21)</f>
        <v>0.875</v>
      </c>
      <c r="N21" s="52">
        <v>0.51900000000000002</v>
      </c>
      <c r="O21" s="24">
        <v>34.042553191489361</v>
      </c>
      <c r="P21" s="53" t="s">
        <v>9</v>
      </c>
      <c r="Q21" s="54"/>
      <c r="R21" s="55" t="s">
        <v>38</v>
      </c>
      <c r="S21" s="84"/>
      <c r="T21" s="84"/>
      <c r="U21" s="84"/>
      <c r="V21" s="84"/>
      <c r="W21" s="84" t="s">
        <v>11</v>
      </c>
      <c r="X21" s="84"/>
      <c r="Y21" s="85" t="s">
        <v>39</v>
      </c>
      <c r="Z21" s="85"/>
      <c r="AA21" s="86"/>
      <c r="AB21" s="86"/>
      <c r="AC21" s="86"/>
      <c r="AD21" s="86"/>
      <c r="AE21" s="86"/>
      <c r="AF21" s="86"/>
      <c r="AG21" s="86"/>
      <c r="AH21" s="84"/>
      <c r="AI21" s="87"/>
      <c r="AJ21" s="9"/>
      <c r="AK21" s="43"/>
    </row>
    <row r="22" spans="1:37" ht="15" customHeight="1" x14ac:dyDescent="0.2">
      <c r="A22" s="9"/>
      <c r="B22" s="57" t="s">
        <v>14</v>
      </c>
      <c r="C22" s="58"/>
      <c r="D22" s="59"/>
      <c r="E22" s="25"/>
      <c r="F22" s="25"/>
      <c r="G22" s="25"/>
      <c r="H22" s="25"/>
      <c r="I22" s="25"/>
      <c r="J22" s="43"/>
      <c r="K22" s="25"/>
      <c r="L22" s="25"/>
      <c r="M22" s="25"/>
      <c r="N22" s="25"/>
      <c r="O22" s="24"/>
      <c r="P22" s="60" t="s">
        <v>51</v>
      </c>
      <c r="Q22" s="61"/>
      <c r="R22" s="55"/>
      <c r="S22" s="55"/>
      <c r="T22" s="55"/>
      <c r="U22" s="55"/>
      <c r="V22" s="55"/>
      <c r="W22" s="55"/>
      <c r="X22" s="55"/>
      <c r="Y22" s="88"/>
      <c r="Z22" s="88"/>
      <c r="AA22" s="55"/>
      <c r="AB22" s="56"/>
      <c r="AC22" s="89"/>
      <c r="AD22" s="89"/>
      <c r="AE22" s="89"/>
      <c r="AF22" s="89"/>
      <c r="AG22" s="89"/>
      <c r="AH22" s="56"/>
      <c r="AI22" s="90"/>
      <c r="AJ22" s="9"/>
      <c r="AK22" s="43"/>
    </row>
    <row r="23" spans="1:37" ht="15" customHeight="1" x14ac:dyDescent="0.2">
      <c r="A23" s="9"/>
      <c r="B23" s="62" t="s">
        <v>15</v>
      </c>
      <c r="C23" s="63"/>
      <c r="D23" s="64"/>
      <c r="E23" s="32"/>
      <c r="F23" s="32"/>
      <c r="G23" s="32"/>
      <c r="H23" s="32"/>
      <c r="I23" s="32"/>
      <c r="J23" s="43"/>
      <c r="K23" s="32"/>
      <c r="L23" s="32"/>
      <c r="M23" s="32"/>
      <c r="N23" s="32"/>
      <c r="O23" s="24"/>
      <c r="P23" s="60" t="s">
        <v>52</v>
      </c>
      <c r="Q23" s="61"/>
      <c r="R23" s="55" t="s">
        <v>38</v>
      </c>
      <c r="S23" s="55"/>
      <c r="T23" s="55"/>
      <c r="U23" s="55"/>
      <c r="V23" s="55"/>
      <c r="W23" s="55" t="s">
        <v>11</v>
      </c>
      <c r="X23" s="55"/>
      <c r="Y23" s="88" t="s">
        <v>39</v>
      </c>
      <c r="Z23" s="88"/>
      <c r="AA23" s="55"/>
      <c r="AB23" s="56"/>
      <c r="AC23" s="89"/>
      <c r="AD23" s="89"/>
      <c r="AE23" s="89"/>
      <c r="AF23" s="89"/>
      <c r="AG23" s="89"/>
      <c r="AH23" s="56"/>
      <c r="AI23" s="90"/>
      <c r="AJ23" s="9"/>
      <c r="AK23" s="43"/>
    </row>
    <row r="24" spans="1:37" ht="15" customHeight="1" x14ac:dyDescent="0.2">
      <c r="A24" s="9"/>
      <c r="B24" s="65" t="s">
        <v>24</v>
      </c>
      <c r="C24" s="66"/>
      <c r="D24" s="67"/>
      <c r="E24" s="18">
        <f>SUM(E21:E23)</f>
        <v>16</v>
      </c>
      <c r="F24" s="18">
        <f>SUM(F21:F23)</f>
        <v>0</v>
      </c>
      <c r="G24" s="18">
        <f>SUM(G21:G23)</f>
        <v>0</v>
      </c>
      <c r="H24" s="18">
        <f>SUM(H21:H23)</f>
        <v>5</v>
      </c>
      <c r="I24" s="18">
        <f>SUM(I21:I23)</f>
        <v>14</v>
      </c>
      <c r="J24" s="43"/>
      <c r="K24" s="68">
        <f>PRODUCT((F24+G24)/E24)</f>
        <v>0</v>
      </c>
      <c r="L24" s="68">
        <f>PRODUCT(H24/E24)</f>
        <v>0.3125</v>
      </c>
      <c r="M24" s="68">
        <f>PRODUCT(I24/E24)</f>
        <v>0.875</v>
      </c>
      <c r="N24" s="41">
        <v>0.51900000000000002</v>
      </c>
      <c r="O24" s="24">
        <v>34.042553191489361</v>
      </c>
      <c r="P24" s="69" t="s">
        <v>10</v>
      </c>
      <c r="Q24" s="70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2"/>
      <c r="AD24" s="91"/>
      <c r="AE24" s="91"/>
      <c r="AF24" s="91"/>
      <c r="AG24" s="91"/>
      <c r="AH24" s="72"/>
      <c r="AI24" s="92"/>
      <c r="AJ24" s="9"/>
      <c r="AK24" s="43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4"/>
      <c r="P25" s="43"/>
      <c r="Q25" s="46"/>
      <c r="R25" s="43"/>
      <c r="S25" s="24"/>
      <c r="T25" s="24"/>
      <c r="U25" s="73"/>
      <c r="V25" s="43"/>
      <c r="W25" s="43"/>
      <c r="X25" s="43"/>
      <c r="Y25" s="43"/>
      <c r="Z25" s="24"/>
      <c r="AA25" s="24"/>
      <c r="AB25" s="24"/>
      <c r="AC25" s="24"/>
      <c r="AD25" s="43"/>
      <c r="AE25" s="43"/>
      <c r="AF25" s="43"/>
      <c r="AG25" s="43"/>
      <c r="AH25" s="43"/>
      <c r="AI25" s="43"/>
      <c r="AJ25" s="9"/>
      <c r="AK25" s="24"/>
    </row>
    <row r="26" spans="1:37" ht="15" customHeight="1" x14ac:dyDescent="0.25">
      <c r="A26" s="9"/>
      <c r="B26" s="43" t="s">
        <v>44</v>
      </c>
      <c r="C26" s="43"/>
      <c r="D26" s="43" t="s">
        <v>45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43"/>
      <c r="U26" s="24"/>
      <c r="V26" s="7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9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43"/>
      <c r="Q27" s="46"/>
      <c r="R27" s="43"/>
      <c r="S27" s="43"/>
      <c r="T27" s="43"/>
      <c r="U27" s="24"/>
      <c r="V27" s="7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9"/>
    </row>
    <row r="28" spans="1:37" ht="15" customHeight="1" x14ac:dyDescent="0.2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9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24"/>
      <c r="T29" s="24"/>
      <c r="U29" s="73"/>
      <c r="V29" s="24"/>
      <c r="W29" s="24"/>
      <c r="X29" s="73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  <c r="AJ29" s="9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24"/>
      <c r="T30" s="24"/>
      <c r="U30" s="73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3"/>
      <c r="Y147" s="7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3"/>
      <c r="Y148" s="7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3"/>
      <c r="Y149" s="7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3"/>
      <c r="Y150" s="7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3"/>
      <c r="Y151" s="7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3"/>
      <c r="Y152" s="7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3"/>
      <c r="Y153" s="7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3"/>
      <c r="Y154" s="7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3"/>
      <c r="Y155" s="7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3"/>
      <c r="Y156" s="7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3"/>
      <c r="Y157" s="7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3"/>
      <c r="Y158" s="7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3"/>
      <c r="Y159" s="7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3"/>
      <c r="Y160" s="7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3"/>
      <c r="Y161" s="7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3"/>
      <c r="Y162" s="7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3"/>
      <c r="Y163" s="7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3"/>
      <c r="Y164" s="7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3"/>
      <c r="Y165" s="7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3"/>
      <c r="Y166" s="7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3"/>
      <c r="Y167" s="7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3"/>
      <c r="Y168" s="7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3"/>
      <c r="Y169" s="7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3"/>
      <c r="Y170" s="7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3"/>
      <c r="Y171" s="7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3"/>
      <c r="Y172" s="7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3"/>
      <c r="Y173" s="7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3"/>
      <c r="Y174" s="7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3"/>
      <c r="Y175" s="7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3"/>
      <c r="Y176" s="7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3"/>
      <c r="Y177" s="7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3"/>
      <c r="Y178" s="7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3"/>
      <c r="Y179" s="7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3"/>
      <c r="Y180" s="7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3"/>
      <c r="Y181" s="7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3"/>
      <c r="Y182" s="7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3"/>
      <c r="Y183" s="7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3"/>
      <c r="Y184" s="7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3"/>
      <c r="Y185" s="7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3"/>
      <c r="Y186" s="7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3"/>
      <c r="Y187" s="7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3"/>
      <c r="Y188" s="7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3"/>
      <c r="Y189" s="7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3"/>
      <c r="Y190" s="7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3"/>
      <c r="Y191" s="7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3"/>
      <c r="Y192" s="7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3"/>
      <c r="Y193" s="7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3"/>
      <c r="Y194" s="7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3"/>
      <c r="Y195" s="7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3"/>
      <c r="Y196" s="7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3"/>
      <c r="Y197" s="7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73"/>
      <c r="Y198" s="7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73"/>
      <c r="Y199" s="73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4"/>
      <c r="P200" s="43"/>
      <c r="Q200" s="46"/>
      <c r="R200" s="43"/>
      <c r="S200" s="43"/>
      <c r="T200" s="24"/>
      <c r="U200" s="24"/>
      <c r="V200" s="24"/>
      <c r="W200" s="24"/>
      <c r="X200" s="73"/>
      <c r="Y200" s="73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4"/>
      <c r="P201" s="43"/>
      <c r="Q201" s="46"/>
      <c r="R201" s="43"/>
      <c r="S201" s="43"/>
      <c r="T201" s="24"/>
      <c r="U201" s="24"/>
      <c r="V201" s="24"/>
      <c r="W201" s="24"/>
      <c r="X201" s="73"/>
      <c r="Y201" s="73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4"/>
      <c r="P202" s="43"/>
      <c r="Q202" s="46"/>
      <c r="R202" s="43"/>
      <c r="S202" s="43"/>
      <c r="T202" s="24"/>
      <c r="U202" s="24"/>
      <c r="V202" s="24"/>
      <c r="W202" s="24"/>
      <c r="X202" s="73"/>
      <c r="Y202" s="73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B6" sqref="B6:D6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46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53</v>
      </c>
      <c r="C2" s="77"/>
      <c r="D2" s="78"/>
      <c r="E2" s="13" t="s">
        <v>12</v>
      </c>
      <c r="F2" s="14"/>
      <c r="G2" s="14"/>
      <c r="H2" s="14"/>
      <c r="I2" s="20"/>
      <c r="J2" s="15"/>
      <c r="K2" s="80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5" t="s">
        <v>56</v>
      </c>
      <c r="Y2" s="96"/>
      <c r="Z2" s="97"/>
      <c r="AA2" s="13" t="s">
        <v>12</v>
      </c>
      <c r="AB2" s="14"/>
      <c r="AC2" s="14"/>
      <c r="AD2" s="14"/>
      <c r="AE2" s="20"/>
      <c r="AF2" s="15"/>
      <c r="AG2" s="80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1981</v>
      </c>
      <c r="C4" s="25" t="s">
        <v>42</v>
      </c>
      <c r="D4" s="2" t="s">
        <v>35</v>
      </c>
      <c r="E4" s="25">
        <v>10</v>
      </c>
      <c r="F4" s="25">
        <v>2</v>
      </c>
      <c r="G4" s="25">
        <v>6</v>
      </c>
      <c r="H4" s="25">
        <v>20</v>
      </c>
      <c r="I4" s="25">
        <v>47</v>
      </c>
      <c r="J4" s="26">
        <v>0.54700000000000004</v>
      </c>
      <c r="K4" s="79"/>
      <c r="L4" s="18"/>
      <c r="M4" s="25" t="s">
        <v>64</v>
      </c>
      <c r="N4" s="18"/>
      <c r="O4" s="18"/>
      <c r="P4" s="24"/>
      <c r="Q4" s="25">
        <v>8</v>
      </c>
      <c r="R4" s="25">
        <v>1</v>
      </c>
      <c r="S4" s="25">
        <v>2</v>
      </c>
      <c r="T4" s="25">
        <v>8</v>
      </c>
      <c r="U4" s="25"/>
      <c r="V4" s="100"/>
      <c r="W4" s="29"/>
      <c r="X4" s="25"/>
      <c r="Y4" s="31"/>
      <c r="Z4" s="2"/>
      <c r="AA4" s="25"/>
      <c r="AB4" s="25"/>
      <c r="AC4" s="25"/>
      <c r="AD4" s="30"/>
      <c r="AE4" s="25"/>
      <c r="AF4" s="2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5"/>
      <c r="D5" s="2"/>
      <c r="E5" s="25"/>
      <c r="F5" s="25"/>
      <c r="G5" s="25"/>
      <c r="H5" s="25"/>
      <c r="I5" s="25"/>
      <c r="J5" s="26"/>
      <c r="K5" s="79"/>
      <c r="L5" s="18"/>
      <c r="M5" s="18"/>
      <c r="N5" s="18"/>
      <c r="O5" s="18"/>
      <c r="P5" s="24"/>
      <c r="Q5" s="25"/>
      <c r="R5" s="25"/>
      <c r="S5" s="25"/>
      <c r="T5" s="25"/>
      <c r="U5" s="25"/>
      <c r="V5" s="100"/>
      <c r="W5" s="29"/>
      <c r="X5" s="25"/>
      <c r="Y5" s="31"/>
      <c r="Z5" s="2"/>
      <c r="AA5" s="25"/>
      <c r="AB5" s="25"/>
      <c r="AC5" s="25"/>
      <c r="AD5" s="30"/>
      <c r="AE5" s="25"/>
      <c r="AF5" s="2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1983</v>
      </c>
      <c r="C6" s="25" t="s">
        <v>40</v>
      </c>
      <c r="D6" s="2" t="s">
        <v>35</v>
      </c>
      <c r="E6" s="25">
        <v>10</v>
      </c>
      <c r="F6" s="25">
        <v>0</v>
      </c>
      <c r="G6" s="25">
        <v>11</v>
      </c>
      <c r="H6" s="25">
        <v>1</v>
      </c>
      <c r="I6" s="25"/>
      <c r="J6" s="26"/>
      <c r="K6" s="79"/>
      <c r="L6" s="18"/>
      <c r="M6" s="18"/>
      <c r="N6" s="18"/>
      <c r="O6" s="18"/>
      <c r="P6" s="24"/>
      <c r="Q6" s="25">
        <v>10</v>
      </c>
      <c r="R6" s="25">
        <v>2</v>
      </c>
      <c r="S6" s="25">
        <v>6</v>
      </c>
      <c r="T6" s="25">
        <v>6</v>
      </c>
      <c r="U6" s="25"/>
      <c r="V6" s="100"/>
      <c r="W6" s="29"/>
      <c r="X6" s="25"/>
      <c r="Y6" s="31"/>
      <c r="Z6" s="2"/>
      <c r="AA6" s="25"/>
      <c r="AB6" s="25"/>
      <c r="AC6" s="25"/>
      <c r="AD6" s="30"/>
      <c r="AE6" s="25"/>
      <c r="AF6" s="2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1984</v>
      </c>
      <c r="C7" s="25" t="s">
        <v>43</v>
      </c>
      <c r="D7" s="2" t="s">
        <v>35</v>
      </c>
      <c r="E7" s="25">
        <v>4</v>
      </c>
      <c r="F7" s="25">
        <v>1</v>
      </c>
      <c r="G7" s="25">
        <v>4</v>
      </c>
      <c r="H7" s="25">
        <v>3</v>
      </c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00"/>
      <c r="W7" s="29"/>
      <c r="X7" s="25"/>
      <c r="Y7" s="31"/>
      <c r="Z7" s="2"/>
      <c r="AA7" s="25"/>
      <c r="AB7" s="25"/>
      <c r="AC7" s="25"/>
      <c r="AD7" s="30"/>
      <c r="AE7" s="25"/>
      <c r="AF7" s="2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25"/>
      <c r="D8" s="2"/>
      <c r="E8" s="25"/>
      <c r="F8" s="25"/>
      <c r="G8" s="25"/>
      <c r="H8" s="25"/>
      <c r="I8" s="25"/>
      <c r="J8" s="26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00"/>
      <c r="W8" s="29"/>
      <c r="X8" s="25"/>
      <c r="Y8" s="31"/>
      <c r="Z8" s="2"/>
      <c r="AA8" s="25"/>
      <c r="AB8" s="25"/>
      <c r="AC8" s="25"/>
      <c r="AD8" s="30"/>
      <c r="AE8" s="25"/>
      <c r="AF8" s="2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1986</v>
      </c>
      <c r="C9" s="25" t="s">
        <v>34</v>
      </c>
      <c r="D9" s="2" t="s">
        <v>35</v>
      </c>
      <c r="E9" s="25">
        <v>3</v>
      </c>
      <c r="F9" s="25">
        <v>0</v>
      </c>
      <c r="G9" s="25">
        <v>1</v>
      </c>
      <c r="H9" s="25">
        <v>1</v>
      </c>
      <c r="I9" s="25"/>
      <c r="J9" s="26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00"/>
      <c r="W9" s="29"/>
      <c r="X9" s="25"/>
      <c r="Y9" s="31"/>
      <c r="Z9" s="2"/>
      <c r="AA9" s="25"/>
      <c r="AB9" s="25"/>
      <c r="AC9" s="25"/>
      <c r="AD9" s="30"/>
      <c r="AE9" s="25"/>
      <c r="AF9" s="26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1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31"/>
      <c r="D10" s="2"/>
      <c r="E10" s="25"/>
      <c r="F10" s="25"/>
      <c r="G10" s="25"/>
      <c r="H10" s="30"/>
      <c r="I10" s="25"/>
      <c r="J10" s="26"/>
      <c r="K10" s="29"/>
      <c r="L10" s="99"/>
      <c r="M10" s="18"/>
      <c r="N10" s="18"/>
      <c r="O10" s="18"/>
      <c r="P10" s="24"/>
      <c r="Q10" s="25"/>
      <c r="R10" s="25"/>
      <c r="S10" s="30"/>
      <c r="T10" s="25"/>
      <c r="U10" s="25"/>
      <c r="V10" s="100"/>
      <c r="W10" s="29"/>
      <c r="X10" s="25"/>
      <c r="Y10" s="31"/>
      <c r="Z10" s="2"/>
      <c r="AA10" s="25"/>
      <c r="AB10" s="25"/>
      <c r="AC10" s="25"/>
      <c r="AD10" s="30"/>
      <c r="AE10" s="25"/>
      <c r="AF10" s="26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1"/>
      <c r="AS10" s="10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03" t="s">
        <v>59</v>
      </c>
      <c r="C11" s="104"/>
      <c r="D11" s="105"/>
      <c r="E11" s="106">
        <f>SUM(E4:E10)</f>
        <v>27</v>
      </c>
      <c r="F11" s="106">
        <f>SUM(F4:F10)</f>
        <v>3</v>
      </c>
      <c r="G11" s="106">
        <f>SUM(G4:G10)</f>
        <v>22</v>
      </c>
      <c r="H11" s="106">
        <f>SUM(H4:H10)</f>
        <v>25</v>
      </c>
      <c r="I11" s="106">
        <f>SUM(I4:I10)</f>
        <v>47</v>
      </c>
      <c r="J11" s="107">
        <v>0</v>
      </c>
      <c r="K11" s="80">
        <f>SUM(K4:K10)</f>
        <v>0</v>
      </c>
      <c r="L11" s="22"/>
      <c r="M11" s="20"/>
      <c r="N11" s="108"/>
      <c r="O11" s="109"/>
      <c r="P11" s="24"/>
      <c r="Q11" s="106">
        <f>SUM(Q4:Q10)</f>
        <v>18</v>
      </c>
      <c r="R11" s="106">
        <f>SUM(R4:R10)</f>
        <v>3</v>
      </c>
      <c r="S11" s="106">
        <f>SUM(S4:S10)</f>
        <v>8</v>
      </c>
      <c r="T11" s="106">
        <f>SUM(T4:T10)</f>
        <v>14</v>
      </c>
      <c r="U11" s="106">
        <f>SUM(U4:U10)</f>
        <v>0</v>
      </c>
      <c r="V11" s="41">
        <v>0</v>
      </c>
      <c r="W11" s="80">
        <f>SUM(W4:W10)</f>
        <v>0</v>
      </c>
      <c r="X11" s="16" t="s">
        <v>59</v>
      </c>
      <c r="Y11" s="17"/>
      <c r="Z11" s="15"/>
      <c r="AA11" s="106">
        <f>SUM(AA4:AA10)</f>
        <v>0</v>
      </c>
      <c r="AB11" s="106">
        <f>SUM(AB4:AB10)</f>
        <v>0</v>
      </c>
      <c r="AC11" s="106">
        <f>SUM(AC4:AC10)</f>
        <v>0</v>
      </c>
      <c r="AD11" s="106">
        <f>SUM(AD4:AD10)</f>
        <v>0</v>
      </c>
      <c r="AE11" s="106">
        <f>SUM(AE4:AE10)</f>
        <v>0</v>
      </c>
      <c r="AF11" s="107">
        <v>0</v>
      </c>
      <c r="AG11" s="80">
        <f>SUM(AG4:AG10)</f>
        <v>0</v>
      </c>
      <c r="AH11" s="22"/>
      <c r="AI11" s="20"/>
      <c r="AJ11" s="108"/>
      <c r="AK11" s="109"/>
      <c r="AL11" s="24"/>
      <c r="AM11" s="106">
        <f>SUM(AM4:AM10)</f>
        <v>0</v>
      </c>
      <c r="AN11" s="106">
        <f>SUM(AN4:AN10)</f>
        <v>0</v>
      </c>
      <c r="AO11" s="106">
        <f>SUM(AO4:AO10)</f>
        <v>0</v>
      </c>
      <c r="AP11" s="106">
        <f>SUM(AP4:AP10)</f>
        <v>0</v>
      </c>
      <c r="AQ11" s="106">
        <f>SUM(AQ4:AQ10)</f>
        <v>0</v>
      </c>
      <c r="AR11" s="107">
        <v>0</v>
      </c>
      <c r="AS11" s="98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9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29"/>
      <c r="X12" s="43"/>
      <c r="Y12" s="43"/>
      <c r="Z12" s="43"/>
      <c r="AA12" s="43"/>
      <c r="AB12" s="43"/>
      <c r="AC12" s="43"/>
      <c r="AD12" s="43"/>
      <c r="AE12" s="43"/>
      <c r="AF12" s="44"/>
      <c r="AG12" s="29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0" t="s">
        <v>60</v>
      </c>
      <c r="C13" s="111"/>
      <c r="D13" s="11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61</v>
      </c>
      <c r="O13" s="18" t="s">
        <v>62</v>
      </c>
      <c r="Q13" s="46"/>
      <c r="R13" s="46" t="s">
        <v>44</v>
      </c>
      <c r="S13" s="46"/>
      <c r="T13" s="43" t="s">
        <v>45</v>
      </c>
      <c r="U13" s="24"/>
      <c r="V13" s="29"/>
      <c r="W13" s="29"/>
      <c r="X13" s="113"/>
      <c r="Y13" s="113"/>
      <c r="Z13" s="113"/>
      <c r="AA13" s="113"/>
      <c r="AB13" s="113"/>
      <c r="AC13" s="46"/>
      <c r="AD13" s="46"/>
      <c r="AE13" s="46"/>
      <c r="AF13" s="43"/>
      <c r="AG13" s="43"/>
      <c r="AH13" s="43"/>
      <c r="AI13" s="43"/>
      <c r="AJ13" s="43"/>
      <c r="AK13" s="43"/>
      <c r="AM13" s="29"/>
      <c r="AN13" s="113"/>
      <c r="AO13" s="113"/>
      <c r="AP13" s="113"/>
      <c r="AQ13" s="113"/>
      <c r="AR13" s="113"/>
      <c r="AS13" s="11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63</v>
      </c>
      <c r="C14" s="12"/>
      <c r="D14" s="50"/>
      <c r="E14" s="114">
        <v>16</v>
      </c>
      <c r="F14" s="114">
        <v>0</v>
      </c>
      <c r="G14" s="114">
        <v>0</v>
      </c>
      <c r="H14" s="114">
        <v>5</v>
      </c>
      <c r="I14" s="114">
        <v>14</v>
      </c>
      <c r="J14" s="115">
        <v>0</v>
      </c>
      <c r="K14" s="43" t="e">
        <f>PRODUCT(I14/J14)</f>
        <v>#DIV/0!</v>
      </c>
      <c r="L14" s="116">
        <f>PRODUCT((F14+G14)/E14)</f>
        <v>0</v>
      </c>
      <c r="M14" s="116">
        <f>PRODUCT(H14/E14)</f>
        <v>0.3125</v>
      </c>
      <c r="N14" s="116">
        <f>PRODUCT((F14+G14+H14)/E14)</f>
        <v>0.3125</v>
      </c>
      <c r="O14" s="116">
        <f>PRODUCT(I14/8)</f>
        <v>1.75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7" t="s">
        <v>53</v>
      </c>
      <c r="C15" s="118"/>
      <c r="D15" s="119"/>
      <c r="E15" s="114">
        <f>PRODUCT(E11+Q11)</f>
        <v>45</v>
      </c>
      <c r="F15" s="114">
        <f>PRODUCT(F11+R11)</f>
        <v>6</v>
      </c>
      <c r="G15" s="114">
        <f>PRODUCT(G11+S11)</f>
        <v>30</v>
      </c>
      <c r="H15" s="114">
        <f>PRODUCT(H11+T11)</f>
        <v>39</v>
      </c>
      <c r="I15" s="114">
        <f>PRODUCT(I11+U11)</f>
        <v>47</v>
      </c>
      <c r="J15" s="115"/>
      <c r="K15" s="43">
        <f>PRODUCT(K11+W11)</f>
        <v>0</v>
      </c>
      <c r="L15" s="116">
        <f>PRODUCT((F15+G15)/E15)</f>
        <v>0.8</v>
      </c>
      <c r="M15" s="116">
        <f>PRODUCT(H15/E15)</f>
        <v>0.8666666666666667</v>
      </c>
      <c r="N15" s="116">
        <f>PRODUCT((F15+G15+H15)/E15)</f>
        <v>1.6666666666666667</v>
      </c>
      <c r="O15" s="116">
        <f>PRODUCT(I15/10)</f>
        <v>4.7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0" t="s">
        <v>56</v>
      </c>
      <c r="C16" s="121"/>
      <c r="D16" s="122"/>
      <c r="E16" s="114">
        <f>PRODUCT(AA11+AM11)</f>
        <v>0</v>
      </c>
      <c r="F16" s="114">
        <f>PRODUCT(AB11+AN11)</f>
        <v>0</v>
      </c>
      <c r="G16" s="114">
        <f>PRODUCT(AC11+AO11)</f>
        <v>0</v>
      </c>
      <c r="H16" s="114">
        <f>PRODUCT(AD11+AP11)</f>
        <v>0</v>
      </c>
      <c r="I16" s="114">
        <f>PRODUCT(AE11+AQ11)</f>
        <v>0</v>
      </c>
      <c r="J16" s="115">
        <v>0</v>
      </c>
      <c r="K16" s="24">
        <f>PRODUCT(AG11+AS11)</f>
        <v>0</v>
      </c>
      <c r="L16" s="116">
        <v>0</v>
      </c>
      <c r="M16" s="116">
        <v>0</v>
      </c>
      <c r="N16" s="116">
        <v>0</v>
      </c>
      <c r="O16" s="116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3" t="s">
        <v>59</v>
      </c>
      <c r="C17" s="124"/>
      <c r="D17" s="125"/>
      <c r="E17" s="114">
        <f>SUM(E14:E16)</f>
        <v>61</v>
      </c>
      <c r="F17" s="114">
        <f t="shared" ref="F17:I17" si="0">SUM(F14:F16)</f>
        <v>6</v>
      </c>
      <c r="G17" s="114">
        <f t="shared" si="0"/>
        <v>30</v>
      </c>
      <c r="H17" s="114">
        <f t="shared" si="0"/>
        <v>44</v>
      </c>
      <c r="I17" s="114">
        <f t="shared" si="0"/>
        <v>61</v>
      </c>
      <c r="J17" s="115"/>
      <c r="K17" s="43" t="e">
        <f>SUM(K14:K16)</f>
        <v>#DIV/0!</v>
      </c>
      <c r="L17" s="116">
        <f>PRODUCT((F17+G17)/E17)</f>
        <v>0.5901639344262295</v>
      </c>
      <c r="M17" s="116">
        <f>PRODUCT(H17/E17)</f>
        <v>0.72131147540983609</v>
      </c>
      <c r="N17" s="116">
        <f>PRODUCT((F17+G17+H17)/E17)</f>
        <v>1.3114754098360655</v>
      </c>
      <c r="O17" s="116">
        <f>PRODUCT(I17/24)</f>
        <v>2.5416666666666665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2018-12-05T12:04:14Z</dcterms:modified>
</cp:coreProperties>
</file>