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9" i="1" s="1"/>
  <c r="O7" i="1"/>
  <c r="M7" i="1"/>
  <c r="O6" i="1"/>
  <c r="M6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O14" i="1" s="1"/>
  <c r="S9" i="1"/>
  <c r="H14" i="1" s="1"/>
  <c r="L14" i="1" s="1"/>
  <c r="R9" i="1"/>
  <c r="G14" i="1" s="1"/>
  <c r="Q9" i="1"/>
  <c r="F14" i="1" s="1"/>
  <c r="K14" i="1" s="1"/>
  <c r="P9" i="1"/>
  <c r="E14" i="1" s="1"/>
  <c r="L9" i="1"/>
  <c r="K9" i="1"/>
  <c r="J9" i="1"/>
  <c r="I9" i="1"/>
  <c r="I13" i="1"/>
  <c r="I16" i="1" s="1"/>
  <c r="H9" i="1"/>
  <c r="H13" i="1"/>
  <c r="H16" i="1" s="1"/>
  <c r="G9" i="1"/>
  <c r="G13" i="1"/>
  <c r="G16" i="1" s="1"/>
  <c r="F9" i="1"/>
  <c r="F13" i="1"/>
  <c r="K13" i="1" s="1"/>
  <c r="E9" i="1"/>
  <c r="E13" i="1" s="1"/>
  <c r="D10" i="1" l="1"/>
  <c r="M13" i="1"/>
  <c r="L13" i="1"/>
  <c r="E16" i="1"/>
  <c r="M16" i="1" s="1"/>
  <c r="M14" i="1"/>
  <c r="O13" i="1"/>
  <c r="O16" i="1" s="1"/>
  <c r="N16" i="1" s="1"/>
  <c r="N9" i="1"/>
  <c r="N13" i="1" s="1"/>
  <c r="F16" i="1"/>
  <c r="K16" i="1" l="1"/>
  <c r="L16" i="1"/>
</calcChain>
</file>

<file path=xl/sharedStrings.xml><?xml version="1.0" encoding="utf-8"?>
<sst xmlns="http://schemas.openxmlformats.org/spreadsheetml/2006/main" count="147" uniqueCount="110">
  <si>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</si>
  <si>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</si>
  <si>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</si>
  <si>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</si>
  <si>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</si>
  <si>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</si>
  <si>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</si>
  <si>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</si>
  <si>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</si>
  <si>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</si>
  <si>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</si>
  <si>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</si>
  <si>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</si>
  <si>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</si>
  <si>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</si>
  <si>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</si>
  <si>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</si>
  <si>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</si>
  <si>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</si>
  <si>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</si>
  <si>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</si>
  <si>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</si>
  <si>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</si>
  <si>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</si>
  <si>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</si>
  <si>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</si>
  <si>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</si>
  <si>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</si>
  <si>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</si>
  <si>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</si>
  <si>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</si>
  <si>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</si>
  <si>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</si>
  <si>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</si>
  <si>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</si>
  <si>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</si>
  <si>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HP = Haminan Palloilijat  (1928)</t>
  </si>
  <si>
    <t>Satu Toikka</t>
  </si>
  <si>
    <t>4.</t>
  </si>
  <si>
    <t>Pesä Ysit</t>
  </si>
  <si>
    <t>jatkosarja ja play off</t>
  </si>
  <si>
    <t>2.</t>
  </si>
  <si>
    <t>9.</t>
  </si>
  <si>
    <t>HP</t>
  </si>
  <si>
    <t>6.8.1985</t>
  </si>
  <si>
    <t>ENSIMMÄISET</t>
  </si>
  <si>
    <t>Ottelu</t>
  </si>
  <si>
    <t>14.05. 2005  HP - Virkiä  0-2  (2-9, 0-3)</t>
  </si>
  <si>
    <t>1.  ottelu</t>
  </si>
  <si>
    <t xml:space="preserve">  15 v   9 kk 19 pv</t>
  </si>
  <si>
    <t>Lyöty juoksu</t>
  </si>
  <si>
    <t>17.05. 2005  Kirittäret - HP  2-0  (7-3, 14-6)</t>
  </si>
  <si>
    <t>2.  ottelu</t>
  </si>
  <si>
    <t xml:space="preserve">  15 v   9 kk 22 pv</t>
  </si>
  <si>
    <t>Tuotu juoksu</t>
  </si>
  <si>
    <t>25.05. 2005  HP - SiiPe  2-1  (9-4, 2-6, 0-0, 4-2)</t>
  </si>
  <si>
    <t>4.  ottelu</t>
  </si>
  <si>
    <t xml:space="preserve">  15 v 10 kk   0 pv</t>
  </si>
  <si>
    <t>Kunnari</t>
  </si>
  <si>
    <t>17.08. 2008  Pesä Ysit - SiiPe  2-0  (7-3, 2-1)</t>
  </si>
  <si>
    <t>70.  ottelu</t>
  </si>
  <si>
    <t xml:space="preserve">  19 v   0 kk 23 pv</t>
  </si>
  <si>
    <t xml:space="preserve">KyPe   </t>
  </si>
  <si>
    <t>ykköspesis</t>
  </si>
  <si>
    <t>KyPe = Kymi-Pesis, Koria  (1978)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</si>
  <si>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</si>
  <si>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</si>
  <si>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</si>
  <si>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</si>
  <si>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</si>
  <si>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</si>
  <si>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</si>
  <si>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</si>
  <si>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</si>
  <si>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</si>
  <si>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</si>
  <si>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</si>
  <si>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</si>
  <si>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</si>
  <si>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15.07. 2001  Hamina</t>
  </si>
  <si>
    <t>Itä</t>
  </si>
  <si>
    <t xml:space="preserve">HP </t>
  </si>
  <si>
    <t>3p</t>
  </si>
  <si>
    <t>Jaana Puranen</t>
  </si>
  <si>
    <t>2612</t>
  </si>
  <si>
    <t>20.06. 2004  Hyvinkää</t>
  </si>
  <si>
    <t>KyPe</t>
  </si>
  <si>
    <t>jok</t>
  </si>
  <si>
    <t>Jarmo Savukoski</t>
  </si>
  <si>
    <t>1380</t>
  </si>
  <si>
    <t>01.08. 2003  Sotkamo</t>
  </si>
  <si>
    <t>s</t>
  </si>
  <si>
    <t>Leena Hakala</t>
  </si>
  <si>
    <t>1500</t>
  </si>
  <si>
    <t xml:space="preserve">  2-0  (5-4, 4-2)</t>
  </si>
  <si>
    <t>3/4</t>
  </si>
  <si>
    <t>1/1</t>
  </si>
  <si>
    <t>1/2</t>
  </si>
  <si>
    <t xml:space="preserve">  0-2  (1-3, 4-6)</t>
  </si>
  <si>
    <t>3/6</t>
  </si>
  <si>
    <t>2/4</t>
  </si>
  <si>
    <t>0/1</t>
  </si>
  <si>
    <t xml:space="preserve">  2-1  (5-6, 15-1, 0-0, 2-1)</t>
  </si>
  <si>
    <t>6/11</t>
  </si>
  <si>
    <t>0/2</t>
  </si>
  <si>
    <t>3/5</t>
  </si>
  <si>
    <t>12/21</t>
  </si>
  <si>
    <t>1/3</t>
  </si>
  <si>
    <t>5/6</t>
  </si>
  <si>
    <t>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</si>
</sst>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2003</v>
      </c>
      <c r="C4" s="80"/>
      <c r="D4" s="81" t="s">
        <v>62</v>
      </c>
      <c r="E4" s="80"/>
      <c r="F4" s="82" t="s">
        <v>63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2004</v>
      </c>
      <c r="C5" s="80"/>
      <c r="D5" s="81" t="s">
        <v>62</v>
      </c>
      <c r="E5" s="80"/>
      <c r="F5" s="82" t="s">
        <v>63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2005</v>
      </c>
      <c r="C6" s="27" t="s">
        <v>38</v>
      </c>
      <c r="D6" s="29" t="s">
        <v>39</v>
      </c>
      <c r="E6" s="59">
        <v>17</v>
      </c>
      <c r="F6" s="27">
        <v>0</v>
      </c>
      <c r="G6" s="60">
        <v>11</v>
      </c>
      <c r="H6" s="27">
        <v>2</v>
      </c>
      <c r="I6" s="27">
        <v>40</v>
      </c>
      <c r="J6" s="27">
        <v>3</v>
      </c>
      <c r="K6" s="27">
        <v>12</v>
      </c>
      <c r="L6" s="27">
        <v>14</v>
      </c>
      <c r="M6" s="27">
        <f>PRODUCT(F6+G6)</f>
        <v>11</v>
      </c>
      <c r="N6" s="30">
        <v>0.46500000000000002</v>
      </c>
      <c r="O6" s="37">
        <f>PRODUCT(I6/N6)</f>
        <v>86.021505376344081</v>
      </c>
      <c r="P6" s="27">
        <v>12</v>
      </c>
      <c r="Q6" s="27">
        <v>0</v>
      </c>
      <c r="R6" s="60">
        <v>9</v>
      </c>
      <c r="S6" s="60">
        <v>1</v>
      </c>
      <c r="T6" s="33">
        <v>36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40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2006</v>
      </c>
      <c r="C7" s="27" t="s">
        <v>41</v>
      </c>
      <c r="D7" s="29" t="s">
        <v>39</v>
      </c>
      <c r="E7" s="59">
        <v>9</v>
      </c>
      <c r="F7" s="27">
        <v>0</v>
      </c>
      <c r="G7" s="27">
        <v>6</v>
      </c>
      <c r="H7" s="27">
        <v>0</v>
      </c>
      <c r="I7" s="27">
        <v>12</v>
      </c>
      <c r="J7" s="27">
        <v>0</v>
      </c>
      <c r="K7" s="27">
        <v>2</v>
      </c>
      <c r="L7" s="27">
        <v>4</v>
      </c>
      <c r="M7" s="27">
        <f>PRODUCT(F7+G7)</f>
        <v>6</v>
      </c>
      <c r="N7" s="30">
        <v>0.29299999999999998</v>
      </c>
      <c r="O7" s="37">
        <f>PRODUCT(I7/N7)</f>
        <v>40.955631399317411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2006</v>
      </c>
      <c r="C8" s="27" t="s">
        <v>42</v>
      </c>
      <c r="D8" s="29" t="s">
        <v>43</v>
      </c>
      <c r="E8" s="59">
        <v>9</v>
      </c>
      <c r="F8" s="27">
        <v>0</v>
      </c>
      <c r="G8" s="27">
        <v>4</v>
      </c>
      <c r="H8" s="27">
        <v>3</v>
      </c>
      <c r="I8" s="27">
        <v>25</v>
      </c>
      <c r="J8" s="27">
        <v>4</v>
      </c>
      <c r="K8" s="27">
        <v>10</v>
      </c>
      <c r="L8" s="27">
        <v>7</v>
      </c>
      <c r="M8" s="27">
        <v>4</v>
      </c>
      <c r="N8" s="30">
        <v>0.47199999999999998</v>
      </c>
      <c r="O8" s="37">
        <f>PRODUCT(I8/N8)</f>
        <v>52.96610169491526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SUM(E6:E8)</f>
        <v>35</v>
      </c>
      <c r="F9" s="19">
        <f t="shared" si="0"/>
        <v>0</v>
      </c>
      <c r="G9" s="19">
        <f t="shared" si="0"/>
        <v>21</v>
      </c>
      <c r="H9" s="19">
        <f t="shared" si="0"/>
        <v>5</v>
      </c>
      <c r="I9" s="19">
        <f t="shared" si="0"/>
        <v>77</v>
      </c>
      <c r="J9" s="19">
        <f t="shared" si="0"/>
        <v>7</v>
      </c>
      <c r="K9" s="19">
        <f t="shared" si="0"/>
        <v>24</v>
      </c>
      <c r="L9" s="19">
        <f t="shared" si="0"/>
        <v>25</v>
      </c>
      <c r="M9" s="19">
        <f t="shared" si="0"/>
        <v>21</v>
      </c>
      <c r="N9" s="31">
        <f>PRODUCT(I9/O9)</f>
        <v>0.4279127165569524</v>
      </c>
      <c r="O9" s="32">
        <f t="shared" ref="O9:AE9" si="1">SUM(O6:O8)</f>
        <v>179.94323847057674</v>
      </c>
      <c r="P9" s="19">
        <f t="shared" si="1"/>
        <v>12</v>
      </c>
      <c r="Q9" s="19">
        <f t="shared" si="1"/>
        <v>0</v>
      </c>
      <c r="R9" s="19">
        <f t="shared" si="1"/>
        <v>9</v>
      </c>
      <c r="S9" s="19">
        <f t="shared" si="1"/>
        <v>1</v>
      </c>
      <c r="T9" s="19">
        <f t="shared" si="1"/>
        <v>36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1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76.333333333333343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1"/>
      <c r="U12" s="61"/>
      <c r="V12" s="61"/>
      <c r="W12" s="61"/>
      <c r="X12" s="61"/>
      <c r="Y12" s="13"/>
      <c r="Z12" s="13"/>
      <c r="AA12" s="13"/>
      <c r="AB12" s="12"/>
      <c r="AC12" s="13"/>
      <c r="AD12" s="13"/>
      <c r="AE12" s="13"/>
      <c r="AF12" s="6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35</v>
      </c>
      <c r="F13" s="27">
        <f>PRODUCT(F9)</f>
        <v>0</v>
      </c>
      <c r="G13" s="27">
        <f>PRODUCT(G9)</f>
        <v>21</v>
      </c>
      <c r="H13" s="27">
        <f>PRODUCT(H9)</f>
        <v>5</v>
      </c>
      <c r="I13" s="27">
        <f>PRODUCT(I9)</f>
        <v>77</v>
      </c>
      <c r="J13" s="1"/>
      <c r="K13" s="43">
        <f>PRODUCT((F13+G13)/E13)</f>
        <v>0.6</v>
      </c>
      <c r="L13" s="43">
        <f>PRODUCT(H13/E13)</f>
        <v>0.14285714285714285</v>
      </c>
      <c r="M13" s="43">
        <f>PRODUCT(I13/E13)</f>
        <v>2.2000000000000002</v>
      </c>
      <c r="N13" s="30">
        <f>PRODUCT(N9)</f>
        <v>0.4279127165569524</v>
      </c>
      <c r="O13" s="25">
        <f>PRODUCT(O9)</f>
        <v>179.94323847057674</v>
      </c>
      <c r="P13" s="62" t="s">
        <v>46</v>
      </c>
      <c r="Q13" s="63"/>
      <c r="R13" s="63"/>
      <c r="S13" s="64" t="s">
        <v>47</v>
      </c>
      <c r="T13" s="64"/>
      <c r="U13" s="64"/>
      <c r="V13" s="64"/>
      <c r="W13" s="64"/>
      <c r="X13" s="64"/>
      <c r="Y13" s="64"/>
      <c r="Z13" s="64"/>
      <c r="AA13" s="64"/>
      <c r="AB13" s="65"/>
      <c r="AC13" s="64"/>
      <c r="AD13" s="66" t="s">
        <v>48</v>
      </c>
      <c r="AE13" s="66"/>
      <c r="AF13" s="67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44" t="s">
        <v>18</v>
      </c>
      <c r="C14" s="45"/>
      <c r="D14" s="46"/>
      <c r="E14" s="27">
        <f>PRODUCT(P9)</f>
        <v>12</v>
      </c>
      <c r="F14" s="27">
        <f>PRODUCT(Q9)</f>
        <v>0</v>
      </c>
      <c r="G14" s="27">
        <f>PRODUCT(R9)</f>
        <v>9</v>
      </c>
      <c r="H14" s="27">
        <f>PRODUCT(S9)</f>
        <v>1</v>
      </c>
      <c r="I14" s="27">
        <f>PRODUCT(T9)</f>
        <v>36</v>
      </c>
      <c r="J14" s="1"/>
      <c r="K14" s="43">
        <f>PRODUCT((F14+G14)/E14)</f>
        <v>0.75</v>
      </c>
      <c r="L14" s="43">
        <f>PRODUCT(H14/E14)</f>
        <v>8.3333333333333329E-2</v>
      </c>
      <c r="M14" s="43">
        <f>PRODUCT(I14/E14)</f>
        <v>3</v>
      </c>
      <c r="N14" s="30">
        <v>0.52900000000000003</v>
      </c>
      <c r="O14" s="37">
        <f>PRODUCT(I14/N14)</f>
        <v>68.052930056710778</v>
      </c>
      <c r="P14" s="68" t="s">
        <v>50</v>
      </c>
      <c r="Q14" s="69"/>
      <c r="R14" s="69"/>
      <c r="S14" s="70" t="s">
        <v>51</v>
      </c>
      <c r="T14" s="70"/>
      <c r="U14" s="70"/>
      <c r="V14" s="70"/>
      <c r="W14" s="70"/>
      <c r="X14" s="70"/>
      <c r="Y14" s="70"/>
      <c r="Z14" s="70"/>
      <c r="AA14" s="70"/>
      <c r="AB14" s="71"/>
      <c r="AC14" s="70"/>
      <c r="AD14" s="72" t="s">
        <v>52</v>
      </c>
      <c r="AE14" s="72"/>
      <c r="AF14" s="73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>
        <v>0</v>
      </c>
      <c r="P15" s="68" t="s">
        <v>54</v>
      </c>
      <c r="Q15" s="69"/>
      <c r="R15" s="69"/>
      <c r="S15" s="70" t="s">
        <v>55</v>
      </c>
      <c r="T15" s="70"/>
      <c r="U15" s="70"/>
      <c r="V15" s="70"/>
      <c r="W15" s="70"/>
      <c r="X15" s="70"/>
      <c r="Y15" s="70"/>
      <c r="Z15" s="70"/>
      <c r="AA15" s="70"/>
      <c r="AB15" s="71"/>
      <c r="AC15" s="70"/>
      <c r="AD15" s="72" t="s">
        <v>56</v>
      </c>
      <c r="AE15" s="72"/>
      <c r="AF15" s="73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47</v>
      </c>
      <c r="F16" s="19">
        <f>SUM(F13:F15)</f>
        <v>0</v>
      </c>
      <c r="G16" s="19">
        <f>SUM(G13:G15)</f>
        <v>30</v>
      </c>
      <c r="H16" s="19">
        <f>SUM(H13:H15)</f>
        <v>6</v>
      </c>
      <c r="I16" s="19">
        <f>SUM(I13:I15)</f>
        <v>113</v>
      </c>
      <c r="J16" s="1"/>
      <c r="K16" s="55">
        <f>PRODUCT((F16+G16)/E16)</f>
        <v>0.63829787234042556</v>
      </c>
      <c r="L16" s="55">
        <f>PRODUCT(H16/E16)</f>
        <v>0.1276595744680851</v>
      </c>
      <c r="M16" s="55">
        <f>PRODUCT(I16/E16)</f>
        <v>2.4042553191489362</v>
      </c>
      <c r="N16" s="31">
        <f>PRODUCT(I16/O16)</f>
        <v>0.45565220088295993</v>
      </c>
      <c r="O16" s="25">
        <f>SUM(O13:O15)</f>
        <v>247.99616852728752</v>
      </c>
      <c r="P16" s="74" t="s">
        <v>58</v>
      </c>
      <c r="Q16" s="75"/>
      <c r="R16" s="75"/>
      <c r="S16" s="76" t="s">
        <v>59</v>
      </c>
      <c r="T16" s="76"/>
      <c r="U16" s="76"/>
      <c r="V16" s="76"/>
      <c r="W16" s="76"/>
      <c r="X16" s="76"/>
      <c r="Y16" s="76"/>
      <c r="Z16" s="76"/>
      <c r="AA16" s="76"/>
      <c r="AB16" s="77"/>
      <c r="AC16" s="76"/>
      <c r="AD16" s="78" t="s">
        <v>60</v>
      </c>
      <c r="AE16" s="78"/>
      <c r="AF16" s="79" t="s">
        <v>61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37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6" t="s">
        <v>65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4"/>
      <c r="R1" s="134"/>
      <c r="S1" s="134"/>
      <c r="T1" s="134"/>
      <c r="U1" s="134"/>
      <c r="V1" s="87"/>
      <c r="W1" s="88"/>
      <c r="X1" s="84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37</v>
      </c>
      <c r="C2" s="106" t="s">
        <v>44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1"/>
      <c r="X2" s="6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66</v>
      </c>
      <c r="C3" s="23" t="s">
        <v>67</v>
      </c>
      <c r="D3" s="93" t="s">
        <v>68</v>
      </c>
      <c r="E3" s="94" t="s">
        <v>1</v>
      </c>
      <c r="F3" s="25"/>
      <c r="G3" s="95" t="s">
        <v>69</v>
      </c>
      <c r="H3" s="96" t="s">
        <v>70</v>
      </c>
      <c r="I3" s="96" t="s">
        <v>31</v>
      </c>
      <c r="J3" s="18" t="s">
        <v>71</v>
      </c>
      <c r="K3" s="97" t="s">
        <v>72</v>
      </c>
      <c r="L3" s="97" t="s">
        <v>73</v>
      </c>
      <c r="M3" s="95" t="s">
        <v>74</v>
      </c>
      <c r="N3" s="95" t="s">
        <v>30</v>
      </c>
      <c r="O3" s="96" t="s">
        <v>75</v>
      </c>
      <c r="P3" s="95" t="s">
        <v>70</v>
      </c>
      <c r="Q3" s="136" t="s">
        <v>3</v>
      </c>
      <c r="R3" s="136">
        <v>1</v>
      </c>
      <c r="S3" s="136">
        <v>2</v>
      </c>
      <c r="T3" s="136">
        <v>3</v>
      </c>
      <c r="U3" s="136" t="s">
        <v>76</v>
      </c>
      <c r="V3" s="18" t="s">
        <v>21</v>
      </c>
      <c r="W3" s="17" t="s">
        <v>77</v>
      </c>
      <c r="X3" s="17" t="s">
        <v>78</v>
      </c>
      <c r="Y3" s="89"/>
      <c r="Z3" s="89"/>
      <c r="AA3" s="89"/>
      <c r="AB3" s="89"/>
      <c r="AC3" s="89"/>
      <c r="AD3" s="89"/>
    </row>
    <row r="4" spans="1:30" x14ac:dyDescent="0.25">
      <c r="A4" s="9"/>
      <c r="B4" s="107" t="s">
        <v>79</v>
      </c>
      <c r="C4" s="108" t="s">
        <v>94</v>
      </c>
      <c r="D4" s="109" t="s">
        <v>80</v>
      </c>
      <c r="E4" s="110" t="s">
        <v>81</v>
      </c>
      <c r="F4" s="117"/>
      <c r="G4" s="111">
        <v>1</v>
      </c>
      <c r="H4" s="112"/>
      <c r="I4" s="111"/>
      <c r="J4" s="113" t="s">
        <v>82</v>
      </c>
      <c r="K4" s="113">
        <v>6</v>
      </c>
      <c r="L4" s="113"/>
      <c r="M4" s="113">
        <v>1</v>
      </c>
      <c r="N4" s="111"/>
      <c r="O4" s="111">
        <v>1</v>
      </c>
      <c r="P4" s="111"/>
      <c r="Q4" s="116" t="s">
        <v>95</v>
      </c>
      <c r="R4" s="116" t="s">
        <v>96</v>
      </c>
      <c r="S4" s="116"/>
      <c r="T4" s="116" t="s">
        <v>96</v>
      </c>
      <c r="U4" s="116" t="s">
        <v>97</v>
      </c>
      <c r="V4" s="114">
        <v>0.75</v>
      </c>
      <c r="W4" s="115" t="s">
        <v>83</v>
      </c>
      <c r="X4" s="116" t="s">
        <v>84</v>
      </c>
      <c r="Y4" s="89"/>
      <c r="Z4" s="89"/>
      <c r="AA4" s="89"/>
      <c r="AB4" s="89"/>
      <c r="AC4" s="89"/>
      <c r="AD4" s="89"/>
    </row>
    <row r="5" spans="1:30" x14ac:dyDescent="0.25">
      <c r="A5" s="24"/>
      <c r="B5" s="107" t="s">
        <v>90</v>
      </c>
      <c r="C5" s="108" t="s">
        <v>98</v>
      </c>
      <c r="D5" s="109" t="s">
        <v>80</v>
      </c>
      <c r="E5" s="118" t="s">
        <v>86</v>
      </c>
      <c r="F5" s="117"/>
      <c r="G5" s="119"/>
      <c r="H5" s="112"/>
      <c r="I5" s="111">
        <v>1</v>
      </c>
      <c r="J5" s="113" t="s">
        <v>91</v>
      </c>
      <c r="K5" s="113">
        <v>7</v>
      </c>
      <c r="L5" s="113"/>
      <c r="M5" s="113">
        <v>1</v>
      </c>
      <c r="N5" s="111"/>
      <c r="O5" s="111"/>
      <c r="P5" s="111"/>
      <c r="Q5" s="116" t="s">
        <v>99</v>
      </c>
      <c r="R5" s="116"/>
      <c r="S5" s="116" t="s">
        <v>100</v>
      </c>
      <c r="T5" s="116" t="s">
        <v>96</v>
      </c>
      <c r="U5" s="116" t="s">
        <v>101</v>
      </c>
      <c r="V5" s="114">
        <v>0.5</v>
      </c>
      <c r="W5" s="115" t="s">
        <v>92</v>
      </c>
      <c r="X5" s="116" t="s">
        <v>93</v>
      </c>
      <c r="Y5" s="89"/>
      <c r="Z5" s="89"/>
      <c r="AA5" s="89"/>
      <c r="AB5" s="89"/>
      <c r="AC5" s="89"/>
      <c r="AD5" s="89"/>
    </row>
    <row r="6" spans="1:30" x14ac:dyDescent="0.25">
      <c r="A6" s="24"/>
      <c r="B6" s="107" t="s">
        <v>85</v>
      </c>
      <c r="C6" s="108" t="s">
        <v>102</v>
      </c>
      <c r="D6" s="109" t="s">
        <v>80</v>
      </c>
      <c r="E6" s="118" t="s">
        <v>86</v>
      </c>
      <c r="F6" s="117"/>
      <c r="G6" s="119">
        <v>1</v>
      </c>
      <c r="H6" s="120"/>
      <c r="I6" s="111"/>
      <c r="J6" s="113"/>
      <c r="K6" s="113" t="s">
        <v>87</v>
      </c>
      <c r="L6" s="113"/>
      <c r="M6" s="113">
        <v>1</v>
      </c>
      <c r="N6" s="111"/>
      <c r="O6" s="111"/>
      <c r="P6" s="111">
        <v>2</v>
      </c>
      <c r="Q6" s="116" t="s">
        <v>103</v>
      </c>
      <c r="R6" s="116" t="s">
        <v>104</v>
      </c>
      <c r="S6" s="116" t="s">
        <v>105</v>
      </c>
      <c r="T6" s="116" t="s">
        <v>95</v>
      </c>
      <c r="U6" s="116"/>
      <c r="V6" s="114">
        <v>0.55600000000000005</v>
      </c>
      <c r="W6" s="115" t="s">
        <v>88</v>
      </c>
      <c r="X6" s="116" t="s">
        <v>89</v>
      </c>
      <c r="Y6" s="89"/>
      <c r="Z6" s="89"/>
      <c r="AA6" s="89"/>
      <c r="AB6" s="89"/>
      <c r="AC6" s="89"/>
      <c r="AD6" s="89"/>
    </row>
    <row r="7" spans="1:30" x14ac:dyDescent="0.25">
      <c r="A7" s="24"/>
      <c r="B7" s="23" t="s">
        <v>9</v>
      </c>
      <c r="C7" s="18"/>
      <c r="D7" s="17"/>
      <c r="E7" s="121"/>
      <c r="F7" s="122"/>
      <c r="G7" s="19">
        <v>2</v>
      </c>
      <c r="H7" s="19"/>
      <c r="I7" s="19">
        <v>1</v>
      </c>
      <c r="J7" s="18"/>
      <c r="K7" s="18"/>
      <c r="L7" s="18"/>
      <c r="M7" s="19">
        <v>3</v>
      </c>
      <c r="N7" s="19"/>
      <c r="O7" s="19">
        <v>1</v>
      </c>
      <c r="P7" s="19">
        <v>2</v>
      </c>
      <c r="Q7" s="123" t="s">
        <v>106</v>
      </c>
      <c r="R7" s="123" t="s">
        <v>107</v>
      </c>
      <c r="S7" s="123" t="s">
        <v>109</v>
      </c>
      <c r="T7" s="123" t="s">
        <v>108</v>
      </c>
      <c r="U7" s="123" t="s">
        <v>107</v>
      </c>
      <c r="V7" s="31">
        <v>0.57099999999999995</v>
      </c>
      <c r="W7" s="124"/>
      <c r="X7" s="123"/>
      <c r="Y7" s="89"/>
      <c r="Z7" s="89"/>
      <c r="AA7" s="89"/>
      <c r="AB7" s="89"/>
      <c r="AC7" s="89"/>
      <c r="AD7" s="89"/>
    </row>
    <row r="8" spans="1:30" x14ac:dyDescent="0.25">
      <c r="A8" s="24"/>
      <c r="B8" s="12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26"/>
      <c r="N8" s="126"/>
      <c r="O8" s="126"/>
      <c r="P8" s="126"/>
      <c r="Q8" s="131"/>
      <c r="R8" s="131"/>
      <c r="S8" s="131"/>
      <c r="T8" s="131"/>
      <c r="U8" s="131"/>
      <c r="V8" s="126"/>
      <c r="W8" s="127"/>
      <c r="X8" s="132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33"/>
      <c r="R9" s="133"/>
      <c r="S9" s="133"/>
      <c r="T9" s="133"/>
      <c r="U9" s="133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98"/>
      <c r="X34" s="1"/>
      <c r="Y34" s="89"/>
      <c r="Z34" s="89"/>
      <c r="AA34" s="89"/>
      <c r="AB34" s="89"/>
      <c r="AC34" s="89"/>
      <c r="AD34" s="89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2019-02-02T12:28:09Z</dcterms:modified>
</cp:coreProperties>
</file>