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F19" i="5" s="1"/>
  <c r="E13" i="5"/>
  <c r="E17" i="5" s="1"/>
  <c r="O17" i="5" l="1"/>
  <c r="K18" i="5"/>
  <c r="L17" i="5"/>
  <c r="N17" i="5"/>
  <c r="M17" i="5"/>
  <c r="O18" i="5"/>
  <c r="G19" i="5"/>
  <c r="M18" i="5"/>
  <c r="E19" i="5"/>
  <c r="I19" i="5"/>
  <c r="L19" i="5"/>
  <c r="N18" i="5"/>
  <c r="L18" i="5"/>
  <c r="N19" i="5" l="1"/>
  <c r="M19" i="5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<sst xmlns="http://schemas.openxmlformats.org/spreadsheetml/2006/main" count="80" uniqueCount="36">
  <si>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</si>
  <si>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</si>
  <si>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</si>
  <si>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</si>
  <si>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</si>
  <si>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</si>
  <si>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</si>
  <si>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</si>
  <si>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</si>
  <si>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</si>
  <si>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</si>
  <si>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</si>
  <si>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</si>
  <si>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</si>
  <si>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</si>
  <si>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</si>
  <si>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</si>
  <si>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</si>
  <si>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</si>
  <si>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</si>
  <si>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</si>
  <si>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</si>
  <si>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</si>
  <si>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</si>
  <si>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</si>
  <si>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ViPa = Vihdin Pallo  (1967)</t>
  </si>
  <si>
    <t>Mikko Toikka</t>
  </si>
  <si>
    <t>9.</t>
  </si>
  <si>
    <t>PuMu</t>
  </si>
  <si>
    <t>7.</t>
  </si>
  <si>
    <t>10.</t>
  </si>
  <si>
    <t>3.</t>
  </si>
  <si>
    <t>8.</t>
  </si>
  <si>
    <t>ViPa</t>
  </si>
  <si>
    <t>12.</t>
  </si>
  <si>
    <t>14.11.1969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</si>
</sst>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27</v>
      </c>
      <c r="Z4" s="68" t="s">
        <v>28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29</v>
      </c>
      <c r="Z5" s="68" t="s">
        <v>28</v>
      </c>
      <c r="AA5" s="12">
        <v>21</v>
      </c>
      <c r="AB5" s="12">
        <v>0</v>
      </c>
      <c r="AC5" s="12">
        <v>5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30</v>
      </c>
      <c r="Z6" s="68" t="s">
        <v>28</v>
      </c>
      <c r="AA6" s="12">
        <v>22</v>
      </c>
      <c r="AB6" s="12">
        <v>0</v>
      </c>
      <c r="AC6" s="12">
        <v>5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31</v>
      </c>
      <c r="Z8" s="69" t="s">
        <v>28</v>
      </c>
      <c r="AA8" s="12">
        <v>21</v>
      </c>
      <c r="AB8" s="12">
        <v>1</v>
      </c>
      <c r="AC8" s="12">
        <v>10</v>
      </c>
      <c r="AD8" s="12">
        <v>25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9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1992</v>
      </c>
      <c r="Y10" s="12" t="s">
        <v>32</v>
      </c>
      <c r="Z10" s="69" t="s">
        <v>33</v>
      </c>
      <c r="AA10" s="12">
        <v>20</v>
      </c>
      <c r="AB10" s="12">
        <v>0</v>
      </c>
      <c r="AC10" s="12">
        <v>3</v>
      </c>
      <c r="AD10" s="12">
        <v>15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9"/>
      <c r="AA11" s="12"/>
      <c r="AB11" s="12"/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1994</v>
      </c>
      <c r="C12" s="12" t="s">
        <v>34</v>
      </c>
      <c r="D12" s="1" t="s">
        <v>33</v>
      </c>
      <c r="E12" s="12">
        <v>21</v>
      </c>
      <c r="F12" s="12">
        <v>0</v>
      </c>
      <c r="G12" s="12">
        <v>6</v>
      </c>
      <c r="H12" s="12">
        <v>7</v>
      </c>
      <c r="I12" s="12">
        <v>42</v>
      </c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9"/>
      <c r="AA12" s="12"/>
      <c r="AB12" s="12"/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21</v>
      </c>
      <c r="F13" s="36">
        <f>SUM(F4:F12)</f>
        <v>0</v>
      </c>
      <c r="G13" s="36">
        <f>SUM(G4:G12)</f>
        <v>6</v>
      </c>
      <c r="H13" s="36">
        <f>SUM(H4:H12)</f>
        <v>7</v>
      </c>
      <c r="I13" s="36">
        <f>SUM(I4:I12)</f>
        <v>42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85</v>
      </c>
      <c r="AB13" s="36">
        <f>SUM(AB4:AB12)</f>
        <v>1</v>
      </c>
      <c r="AC13" s="36">
        <f>SUM(AC4:AC12)</f>
        <v>23</v>
      </c>
      <c r="AD13" s="36">
        <f>SUM(AD4:AD12)</f>
        <v>73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24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21</v>
      </c>
      <c r="F17" s="46">
        <f>PRODUCT(F13+R13)</f>
        <v>0</v>
      </c>
      <c r="G17" s="46">
        <f>PRODUCT(G13+S13)</f>
        <v>6</v>
      </c>
      <c r="H17" s="46">
        <f>PRODUCT(H13+T13)</f>
        <v>7</v>
      </c>
      <c r="I17" s="46">
        <f>PRODUCT(I13+U13)</f>
        <v>42</v>
      </c>
      <c r="J17" s="59">
        <v>0</v>
      </c>
      <c r="K17" s="16">
        <f>PRODUCT(K13+W13)</f>
        <v>0</v>
      </c>
      <c r="L17" s="52">
        <f>PRODUCT((F17+G17)/E17)</f>
        <v>0.2857142857142857</v>
      </c>
      <c r="M17" s="52">
        <f>PRODUCT(H17/E17)</f>
        <v>0.33333333333333331</v>
      </c>
      <c r="N17" s="52">
        <f>PRODUCT((F17+G17+H17)/E17)</f>
        <v>0.61904761904761907</v>
      </c>
      <c r="O17" s="52">
        <f>PRODUCT(I17/E17)</f>
        <v>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85</v>
      </c>
      <c r="F18" s="46">
        <f>PRODUCT(AB13+AN13)</f>
        <v>1</v>
      </c>
      <c r="G18" s="46">
        <f>PRODUCT(AC13+AO13)</f>
        <v>23</v>
      </c>
      <c r="H18" s="46">
        <f>PRODUCT(AD13+AP13)</f>
        <v>73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0.28235294117647058</v>
      </c>
      <c r="M18" s="52">
        <f>PRODUCT(H18/E18)</f>
        <v>0.85882352941176465</v>
      </c>
      <c r="N18" s="52">
        <f>PRODUCT((F18+G18+H18)/E18)</f>
        <v>1.1411764705882352</v>
      </c>
      <c r="O18" s="52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106</v>
      </c>
      <c r="F19" s="46">
        <f t="shared" ref="F19:I19" si="0">SUM(F16:F18)</f>
        <v>1</v>
      </c>
      <c r="G19" s="46">
        <f t="shared" si="0"/>
        <v>29</v>
      </c>
      <c r="H19" s="46">
        <f t="shared" si="0"/>
        <v>80</v>
      </c>
      <c r="I19" s="46">
        <f t="shared" si="0"/>
        <v>42</v>
      </c>
      <c r="J19" s="59">
        <v>0</v>
      </c>
      <c r="K19" s="16" t="e">
        <f>SUM(K16:K18)</f>
        <v>#DIV/0!</v>
      </c>
      <c r="L19" s="52">
        <f>PRODUCT((F19+G19)/E19)</f>
        <v>0.28301886792452829</v>
      </c>
      <c r="M19" s="52">
        <f>PRODUCT(H19/E19)</f>
        <v>0.75471698113207553</v>
      </c>
      <c r="N19" s="52">
        <f>PRODUCT((F19+G19+H19)/E19)</f>
        <v>1.0377358490566038</v>
      </c>
      <c r="O19" s="52">
        <v>2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2018-12-31T11:17:04Z</dcterms:modified>
</cp:coreProperties>
</file>