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AD11" i="3"/>
  <c r="H16" i="3" s="1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E11" i="3"/>
  <c r="E15" i="3" s="1"/>
  <c r="E17" i="3" s="1"/>
  <c r="V11" i="3" l="1"/>
  <c r="O15" i="3"/>
  <c r="F16" i="3"/>
  <c r="N16" i="3" s="1"/>
  <c r="AR11" i="3"/>
  <c r="I16" i="3"/>
  <c r="J16" i="3" s="1"/>
  <c r="H17" i="3"/>
  <c r="M17" i="3" s="1"/>
  <c r="F15" i="3"/>
  <c r="K17" i="3"/>
  <c r="M15" i="3"/>
  <c r="J11" i="3"/>
  <c r="J15" i="3"/>
  <c r="M16" i="3"/>
  <c r="AF11" i="3"/>
  <c r="L16" i="3" l="1"/>
  <c r="O16" i="3"/>
  <c r="I17" i="3"/>
  <c r="O17" i="3" s="1"/>
  <c r="F17" i="3"/>
  <c r="N15" i="3"/>
  <c r="L15" i="3"/>
  <c r="J17" i="3" l="1"/>
  <c r="N17" i="3"/>
  <c r="L17" i="3"/>
</calcChain>
</file>

<file path=xl/sharedStrings.xml><?xml version="1.0" encoding="utf-8"?>
<sst xmlns="http://schemas.openxmlformats.org/spreadsheetml/2006/main" count="173" uniqueCount="67">
  <si>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</si>
  <si>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</si>
  <si>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</si>
  <si>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</si>
  <si>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</si>
  <si>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</si>
  <si>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</si>
  <si>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</si>
  <si>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</si>
  <si>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</si>
  <si>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</si>
  <si>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</si>
  <si>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</si>
  <si>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</si>
  <si>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</si>
  <si>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</si>
  <si>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</si>
  <si>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</si>
  <si>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</si>
  <si>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</si>
  <si>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</si>
  <si>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</si>
  <si>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</si>
  <si>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</si>
  <si>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</si>
  <si>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</si>
  <si>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</si>
  <si>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</si>
  <si>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</si>
  <si>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</si>
  <si>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</si>
  <si>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</si>
  <si>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</si>
  <si>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</si>
  <si>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Tiri</t>
  </si>
  <si>
    <t>8.</t>
  </si>
  <si>
    <t>Lippo</t>
  </si>
  <si>
    <t>15.05. 2003  Lippo - SMJ  2-0  (2-0, 5-3)</t>
  </si>
  <si>
    <t xml:space="preserve">  24 v   6 kk 26 pv</t>
  </si>
  <si>
    <t>suomensarja</t>
  </si>
  <si>
    <t>ykköspesis</t>
  </si>
  <si>
    <t>KiimU</t>
  </si>
  <si>
    <t>1.</t>
  </si>
  <si>
    <t>12.</t>
  </si>
  <si>
    <t>3.</t>
  </si>
  <si>
    <t>4.</t>
  </si>
  <si>
    <t>Seurat</t>
  </si>
  <si>
    <t>Lippo =Oulun Lippo  (1955)</t>
  </si>
  <si>
    <t>KiimU = Kiimingin Urheilijat  (1938)</t>
  </si>
  <si>
    <t>KeLy = Kellon Lyönti  (1946), kasvattajaseura</t>
  </si>
  <si>
    <t>19.12.1978</t>
  </si>
  <si>
    <t>YKKÖSPESIS</t>
  </si>
  <si>
    <t>16.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</si>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</sst>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9" customWidth="1"/>
    <col min="16" max="20" width="5.7109375" style="79" customWidth="1"/>
    <col min="21" max="21" width="8.7109375" style="79" customWidth="1"/>
    <col min="22" max="22" width="0.7109375" style="29" customWidth="1"/>
    <col min="23" max="27" width="5.7109375" style="79" customWidth="1"/>
    <col min="28" max="28" width="8.7109375" style="79" customWidth="1"/>
    <col min="29" max="29" width="0.7109375" style="29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42</v>
      </c>
      <c r="D4" s="26" t="s">
        <v>41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32"/>
      <c r="Y4" s="32"/>
      <c r="Z4" s="32"/>
      <c r="AA4" s="32"/>
      <c r="AB4" s="68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3">
        <v>2002</v>
      </c>
      <c r="C5" s="34" t="s">
        <v>43</v>
      </c>
      <c r="D5" s="35" t="s">
        <v>41</v>
      </c>
      <c r="E5" s="33"/>
      <c r="F5" s="36" t="s">
        <v>40</v>
      </c>
      <c r="G5" s="34"/>
      <c r="H5" s="84"/>
      <c r="I5" s="33"/>
      <c r="J5" s="33"/>
      <c r="K5" s="33"/>
      <c r="L5" s="33"/>
      <c r="M5" s="33"/>
      <c r="N5" s="37"/>
      <c r="O5" s="29"/>
      <c r="P5" s="30"/>
      <c r="Q5" s="30"/>
      <c r="R5" s="30"/>
      <c r="S5" s="30"/>
      <c r="T5" s="30"/>
      <c r="U5" s="30"/>
      <c r="V5" s="29"/>
      <c r="W5" s="31"/>
      <c r="X5" s="32"/>
      <c r="Y5" s="32"/>
      <c r="Z5" s="32"/>
      <c r="AA5" s="32"/>
      <c r="AB5" s="68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3">
        <v>2003</v>
      </c>
      <c r="C6" s="34" t="s">
        <v>52</v>
      </c>
      <c r="D6" s="35" t="s">
        <v>41</v>
      </c>
      <c r="E6" s="33"/>
      <c r="F6" s="36" t="s">
        <v>40</v>
      </c>
      <c r="G6" s="34"/>
      <c r="H6" s="84"/>
      <c r="I6" s="33"/>
      <c r="J6" s="33"/>
      <c r="K6" s="33"/>
      <c r="L6" s="33"/>
      <c r="M6" s="33"/>
      <c r="N6" s="37"/>
      <c r="O6" s="29"/>
      <c r="P6" s="30"/>
      <c r="Q6" s="30"/>
      <c r="R6" s="30"/>
      <c r="S6" s="30"/>
      <c r="T6" s="30"/>
      <c r="U6" s="30"/>
      <c r="V6" s="29"/>
      <c r="W6" s="31"/>
      <c r="X6" s="32"/>
      <c r="Y6" s="32"/>
      <c r="Z6" s="32"/>
      <c r="AA6" s="32"/>
      <c r="AB6" s="68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0">
        <v>2003</v>
      </c>
      <c r="C7" s="38" t="s">
        <v>35</v>
      </c>
      <c r="D7" s="2" t="s">
        <v>36</v>
      </c>
      <c r="E7" s="30">
        <v>12</v>
      </c>
      <c r="F7" s="30">
        <v>0</v>
      </c>
      <c r="G7" s="30">
        <v>0</v>
      </c>
      <c r="H7" s="30">
        <v>2</v>
      </c>
      <c r="I7" s="30">
        <v>15</v>
      </c>
      <c r="J7" s="30">
        <v>7</v>
      </c>
      <c r="K7" s="30">
        <v>7</v>
      </c>
      <c r="L7" s="30">
        <v>1</v>
      </c>
      <c r="M7" s="30">
        <v>0</v>
      </c>
      <c r="N7" s="39">
        <v>0.34899999999999998</v>
      </c>
      <c r="O7" s="29"/>
      <c r="P7" s="30"/>
      <c r="Q7" s="30"/>
      <c r="R7" s="30"/>
      <c r="S7" s="30"/>
      <c r="T7" s="30"/>
      <c r="U7" s="30"/>
      <c r="V7" s="29"/>
      <c r="W7" s="31"/>
      <c r="X7" s="32"/>
      <c r="Y7" s="32"/>
      <c r="Z7" s="32"/>
      <c r="AA7" s="32"/>
      <c r="AB7" s="68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2004</v>
      </c>
      <c r="C8" s="25" t="s">
        <v>44</v>
      </c>
      <c r="D8" s="26" t="s">
        <v>41</v>
      </c>
      <c r="E8" s="25"/>
      <c r="F8" s="27" t="s">
        <v>39</v>
      </c>
      <c r="G8" s="25"/>
      <c r="H8" s="25"/>
      <c r="I8" s="25"/>
      <c r="J8" s="25"/>
      <c r="K8" s="25"/>
      <c r="L8" s="25"/>
      <c r="M8" s="25"/>
      <c r="N8" s="28"/>
      <c r="O8" s="29"/>
      <c r="P8" s="30"/>
      <c r="Q8" s="30"/>
      <c r="R8" s="30"/>
      <c r="S8" s="30"/>
      <c r="T8" s="30"/>
      <c r="U8" s="30"/>
      <c r="V8" s="29"/>
      <c r="W8" s="31"/>
      <c r="X8" s="32"/>
      <c r="Y8" s="32"/>
      <c r="Z8" s="32"/>
      <c r="AA8" s="32"/>
      <c r="AB8" s="6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2005</v>
      </c>
      <c r="C9" s="38"/>
      <c r="D9" s="2"/>
      <c r="E9" s="30"/>
      <c r="F9" s="30"/>
      <c r="G9" s="30"/>
      <c r="H9" s="30"/>
      <c r="I9" s="30"/>
      <c r="J9" s="30"/>
      <c r="K9" s="30"/>
      <c r="L9" s="30"/>
      <c r="M9" s="30"/>
      <c r="N9" s="39"/>
      <c r="O9" s="29"/>
      <c r="P9" s="30"/>
      <c r="Q9" s="30"/>
      <c r="R9" s="30"/>
      <c r="S9" s="30"/>
      <c r="T9" s="30"/>
      <c r="U9" s="30"/>
      <c r="V9" s="29"/>
      <c r="W9" s="31"/>
      <c r="X9" s="32"/>
      <c r="Y9" s="32"/>
      <c r="Z9" s="32"/>
      <c r="AA9" s="32"/>
      <c r="AB9" s="68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0">
        <v>2006</v>
      </c>
      <c r="C10" s="38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9"/>
      <c r="O10" s="29"/>
      <c r="P10" s="30"/>
      <c r="Q10" s="30"/>
      <c r="R10" s="30"/>
      <c r="S10" s="30"/>
      <c r="T10" s="30"/>
      <c r="U10" s="30"/>
      <c r="V10" s="29"/>
      <c r="W10" s="31"/>
      <c r="X10" s="32"/>
      <c r="Y10" s="32"/>
      <c r="Z10" s="32"/>
      <c r="AA10" s="32"/>
      <c r="AB10" s="68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2007</v>
      </c>
      <c r="C11" s="38"/>
      <c r="D11" s="2"/>
      <c r="E11" s="30"/>
      <c r="F11" s="30"/>
      <c r="G11" s="30"/>
      <c r="H11" s="30"/>
      <c r="I11" s="30"/>
      <c r="J11" s="30"/>
      <c r="K11" s="30"/>
      <c r="L11" s="30"/>
      <c r="M11" s="30"/>
      <c r="N11" s="39"/>
      <c r="O11" s="29"/>
      <c r="P11" s="30"/>
      <c r="Q11" s="30"/>
      <c r="R11" s="30"/>
      <c r="S11" s="30"/>
      <c r="T11" s="30"/>
      <c r="U11" s="30"/>
      <c r="V11" s="29"/>
      <c r="W11" s="31"/>
      <c r="X11" s="32"/>
      <c r="Y11" s="32"/>
      <c r="Z11" s="32"/>
      <c r="AA11" s="32"/>
      <c r="AB11" s="68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2008</v>
      </c>
      <c r="C12" s="25" t="s">
        <v>45</v>
      </c>
      <c r="D12" s="26" t="s">
        <v>41</v>
      </c>
      <c r="E12" s="25"/>
      <c r="F12" s="27" t="s">
        <v>39</v>
      </c>
      <c r="G12" s="25"/>
      <c r="H12" s="25"/>
      <c r="I12" s="25"/>
      <c r="J12" s="25"/>
      <c r="K12" s="25"/>
      <c r="L12" s="25"/>
      <c r="M12" s="25"/>
      <c r="N12" s="28"/>
      <c r="O12" s="29"/>
      <c r="P12" s="30"/>
      <c r="Q12" s="30"/>
      <c r="R12" s="30"/>
      <c r="S12" s="30"/>
      <c r="T12" s="30"/>
      <c r="U12" s="30"/>
      <c r="V12" s="29"/>
      <c r="W12" s="31"/>
      <c r="X12" s="32"/>
      <c r="Y12" s="32"/>
      <c r="Z12" s="32"/>
      <c r="AA12" s="32"/>
      <c r="AB12" s="68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2009</v>
      </c>
      <c r="C13" s="25" t="s">
        <v>42</v>
      </c>
      <c r="D13" s="26" t="s">
        <v>41</v>
      </c>
      <c r="E13" s="25"/>
      <c r="F13" s="27" t="s">
        <v>39</v>
      </c>
      <c r="G13" s="25"/>
      <c r="H13" s="25"/>
      <c r="I13" s="25"/>
      <c r="J13" s="25"/>
      <c r="K13" s="25"/>
      <c r="L13" s="25"/>
      <c r="M13" s="25"/>
      <c r="N13" s="28"/>
      <c r="O13" s="29"/>
      <c r="P13" s="30"/>
      <c r="Q13" s="30"/>
      <c r="R13" s="30"/>
      <c r="S13" s="30"/>
      <c r="T13" s="30"/>
      <c r="U13" s="30"/>
      <c r="V13" s="29"/>
      <c r="W13" s="31"/>
      <c r="X13" s="32"/>
      <c r="Y13" s="32"/>
      <c r="Z13" s="32"/>
      <c r="AA13" s="32"/>
      <c r="AB13" s="68"/>
      <c r="AC13" s="29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12</v>
      </c>
      <c r="F14" s="18">
        <v>0</v>
      </c>
      <c r="G14" s="18">
        <v>0</v>
      </c>
      <c r="H14" s="18">
        <v>2</v>
      </c>
      <c r="I14" s="18">
        <v>15</v>
      </c>
      <c r="J14" s="18">
        <v>7</v>
      </c>
      <c r="K14" s="18">
        <v>7</v>
      </c>
      <c r="L14" s="18">
        <v>1</v>
      </c>
      <c r="M14" s="18">
        <v>0</v>
      </c>
      <c r="N14" s="40">
        <v>0.34899999999999998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0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40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8"/>
      <c r="D15" s="41">
        <v>11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25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2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7" t="s">
        <v>30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48"/>
      <c r="AC17" s="12"/>
      <c r="AD17" s="12"/>
      <c r="AE17" s="12"/>
      <c r="AF17" s="12"/>
      <c r="AG17" s="12"/>
      <c r="AH17" s="12"/>
      <c r="AI17" s="50"/>
      <c r="AJ17" s="9"/>
    </row>
    <row r="18" spans="1:36" ht="15" customHeight="1" x14ac:dyDescent="0.2">
      <c r="A18" s="9"/>
      <c r="B18" s="47" t="s">
        <v>13</v>
      </c>
      <c r="C18" s="12"/>
      <c r="D18" s="50"/>
      <c r="E18" s="30">
        <v>12</v>
      </c>
      <c r="F18" s="30">
        <v>0</v>
      </c>
      <c r="G18" s="30">
        <v>0</v>
      </c>
      <c r="H18" s="30">
        <v>2</v>
      </c>
      <c r="I18" s="30">
        <v>15</v>
      </c>
      <c r="J18" s="42"/>
      <c r="K18" s="51">
        <v>0</v>
      </c>
      <c r="L18" s="51">
        <v>0.16666666666666666</v>
      </c>
      <c r="M18" s="51">
        <v>1.25</v>
      </c>
      <c r="N18" s="52">
        <v>0.34899999999999998</v>
      </c>
      <c r="O18" s="24"/>
      <c r="P18" s="53" t="s">
        <v>9</v>
      </c>
      <c r="Q18" s="54"/>
      <c r="R18" s="55" t="s">
        <v>37</v>
      </c>
      <c r="S18" s="55"/>
      <c r="T18" s="55"/>
      <c r="U18" s="55"/>
      <c r="V18" s="55"/>
      <c r="W18" s="55"/>
      <c r="X18" s="86"/>
      <c r="Y18" s="86"/>
      <c r="Z18" s="62" t="s">
        <v>11</v>
      </c>
      <c r="AA18" s="61"/>
      <c r="AB18" s="63" t="s">
        <v>38</v>
      </c>
      <c r="AC18" s="61"/>
      <c r="AD18" s="87"/>
      <c r="AE18" s="55"/>
      <c r="AF18" s="55"/>
      <c r="AG18" s="55"/>
      <c r="AH18" s="55"/>
      <c r="AI18" s="88"/>
      <c r="AJ18" s="9"/>
    </row>
    <row r="19" spans="1:36" ht="15" customHeight="1" x14ac:dyDescent="0.2">
      <c r="A19" s="9"/>
      <c r="B19" s="56" t="s">
        <v>15</v>
      </c>
      <c r="C19" s="57"/>
      <c r="D19" s="58"/>
      <c r="E19" s="30"/>
      <c r="F19" s="30"/>
      <c r="G19" s="30"/>
      <c r="H19" s="30"/>
      <c r="I19" s="30"/>
      <c r="J19" s="42"/>
      <c r="K19" s="51"/>
      <c r="L19" s="51"/>
      <c r="M19" s="51"/>
      <c r="N19" s="52"/>
      <c r="O19" s="24"/>
      <c r="P19" s="59" t="s">
        <v>56</v>
      </c>
      <c r="Q19" s="6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89"/>
      <c r="AF19" s="61"/>
      <c r="AG19" s="61"/>
      <c r="AH19" s="62"/>
      <c r="AI19" s="90"/>
      <c r="AJ19" s="9"/>
    </row>
    <row r="20" spans="1:36" ht="15" customHeight="1" x14ac:dyDescent="0.2">
      <c r="A20" s="9"/>
      <c r="B20" s="64" t="s">
        <v>16</v>
      </c>
      <c r="C20" s="65"/>
      <c r="D20" s="66"/>
      <c r="E20" s="31"/>
      <c r="F20" s="31"/>
      <c r="G20" s="31"/>
      <c r="H20" s="31"/>
      <c r="I20" s="31"/>
      <c r="J20" s="42"/>
      <c r="K20" s="67"/>
      <c r="L20" s="67"/>
      <c r="M20" s="67"/>
      <c r="N20" s="68"/>
      <c r="O20" s="24"/>
      <c r="P20" s="59" t="s">
        <v>57</v>
      </c>
      <c r="Q20" s="60"/>
      <c r="R20" s="61" t="s">
        <v>37</v>
      </c>
      <c r="S20" s="61"/>
      <c r="T20" s="61"/>
      <c r="U20" s="61"/>
      <c r="V20" s="61"/>
      <c r="W20" s="61"/>
      <c r="X20" s="61"/>
      <c r="Y20" s="61"/>
      <c r="Z20" s="62" t="s">
        <v>11</v>
      </c>
      <c r="AA20" s="91"/>
      <c r="AB20" s="89" t="s">
        <v>38</v>
      </c>
      <c r="AC20" s="62"/>
      <c r="AD20" s="61"/>
      <c r="AE20" s="89"/>
      <c r="AF20" s="61"/>
      <c r="AG20" s="61"/>
      <c r="AH20" s="61"/>
      <c r="AI20" s="90"/>
    </row>
    <row r="21" spans="1:36" ht="15" customHeight="1" x14ac:dyDescent="0.2">
      <c r="A21" s="9"/>
      <c r="B21" s="69" t="s">
        <v>26</v>
      </c>
      <c r="C21" s="70"/>
      <c r="D21" s="71"/>
      <c r="E21" s="18">
        <v>12</v>
      </c>
      <c r="F21" s="18">
        <v>0</v>
      </c>
      <c r="G21" s="18">
        <v>0</v>
      </c>
      <c r="H21" s="18">
        <v>2</v>
      </c>
      <c r="I21" s="18">
        <v>15</v>
      </c>
      <c r="J21" s="42"/>
      <c r="K21" s="72">
        <v>0</v>
      </c>
      <c r="L21" s="72">
        <v>0.16666666666666666</v>
      </c>
      <c r="M21" s="72">
        <v>1.25</v>
      </c>
      <c r="N21" s="40">
        <v>0.34899999999999998</v>
      </c>
      <c r="O21" s="24"/>
      <c r="P21" s="73" t="s">
        <v>10</v>
      </c>
      <c r="Q21" s="74"/>
      <c r="R21" s="75"/>
      <c r="S21" s="75"/>
      <c r="T21" s="75"/>
      <c r="U21" s="75"/>
      <c r="V21" s="75"/>
      <c r="W21" s="75"/>
      <c r="X21" s="75"/>
      <c r="Y21" s="75"/>
      <c r="Z21" s="92"/>
      <c r="AA21" s="76"/>
      <c r="AB21" s="92"/>
      <c r="AC21" s="76"/>
      <c r="AD21" s="93"/>
      <c r="AE21" s="75"/>
      <c r="AF21" s="76"/>
      <c r="AG21" s="75"/>
      <c r="AH21" s="76"/>
      <c r="AI21" s="94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7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5" t="s">
        <v>46</v>
      </c>
      <c r="C23" s="42"/>
      <c r="D23" s="78" t="s">
        <v>49</v>
      </c>
      <c r="E23" s="45"/>
      <c r="F23" s="45"/>
      <c r="G23" s="45"/>
      <c r="H23" s="45"/>
      <c r="I23" s="45"/>
      <c r="J23" s="42"/>
      <c r="K23" s="45"/>
      <c r="L23" s="45"/>
      <c r="M23" s="45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7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5"/>
      <c r="C24" s="42"/>
      <c r="D24" s="42" t="s">
        <v>47</v>
      </c>
      <c r="E24" s="45"/>
      <c r="F24" s="45"/>
      <c r="G24" s="45"/>
      <c r="H24" s="45"/>
      <c r="I24" s="45"/>
      <c r="J24" s="42"/>
      <c r="K24" s="45"/>
      <c r="L24" s="45"/>
      <c r="M24" s="45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77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78" t="s">
        <v>48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7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7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7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7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5"/>
      <c r="R29" s="42"/>
      <c r="S29" s="42"/>
      <c r="T29" s="24"/>
      <c r="U29" s="24"/>
      <c r="V29" s="24"/>
      <c r="W29" s="24"/>
      <c r="X29" s="77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7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7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7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7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42"/>
      <c r="Q34" s="45"/>
      <c r="R34" s="42"/>
      <c r="S34" s="42"/>
      <c r="T34" s="24"/>
      <c r="U34" s="24"/>
      <c r="V34" s="24"/>
      <c r="W34" s="24"/>
      <c r="X34" s="77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77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77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7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7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7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7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7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7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7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7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7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7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7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7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7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7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7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7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7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7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7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7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7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7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7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7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7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7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7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7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7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7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7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7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7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7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7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7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7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7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7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7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7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7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7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7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7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7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7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7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7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7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7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7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7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7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7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7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7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7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7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7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7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7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7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7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7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7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7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7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7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7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7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7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7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7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7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7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7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7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7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7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7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7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7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7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7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7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7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7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7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7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7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7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7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7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7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7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7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7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7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7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7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7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7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7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7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7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7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7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7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7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7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77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50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1" t="s">
        <v>51</v>
      </c>
      <c r="C2" s="82"/>
      <c r="D2" s="83"/>
      <c r="E2" s="13" t="s">
        <v>13</v>
      </c>
      <c r="F2" s="14"/>
      <c r="G2" s="14"/>
      <c r="H2" s="14"/>
      <c r="I2" s="20"/>
      <c r="J2" s="15"/>
      <c r="K2" s="85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97" t="s">
        <v>60</v>
      </c>
      <c r="Y2" s="98"/>
      <c r="Z2" s="99"/>
      <c r="AA2" s="13" t="s">
        <v>13</v>
      </c>
      <c r="AB2" s="14"/>
      <c r="AC2" s="14"/>
      <c r="AD2" s="14"/>
      <c r="AE2" s="20"/>
      <c r="AF2" s="15"/>
      <c r="AG2" s="85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0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8"/>
      <c r="D4" s="2"/>
      <c r="E4" s="30"/>
      <c r="F4" s="30"/>
      <c r="G4" s="30"/>
      <c r="H4" s="49"/>
      <c r="I4" s="30"/>
      <c r="J4" s="39"/>
      <c r="K4" s="29"/>
      <c r="L4" s="101"/>
      <c r="M4" s="18"/>
      <c r="N4" s="18"/>
      <c r="O4" s="18"/>
      <c r="P4" s="24"/>
      <c r="Q4" s="30"/>
      <c r="R4" s="30"/>
      <c r="S4" s="49"/>
      <c r="T4" s="30"/>
      <c r="U4" s="30"/>
      <c r="V4" s="102"/>
      <c r="W4" s="29"/>
      <c r="X4" s="30">
        <v>2001</v>
      </c>
      <c r="Y4" s="30" t="s">
        <v>42</v>
      </c>
      <c r="Z4" s="2" t="s">
        <v>41</v>
      </c>
      <c r="AA4" s="30">
        <v>17</v>
      </c>
      <c r="AB4" s="30">
        <v>0</v>
      </c>
      <c r="AC4" s="30">
        <v>0</v>
      </c>
      <c r="AD4" s="30">
        <v>31</v>
      </c>
      <c r="AE4" s="30">
        <v>67</v>
      </c>
      <c r="AF4" s="52">
        <v>0.62609999999999999</v>
      </c>
      <c r="AG4" s="126">
        <v>107</v>
      </c>
      <c r="AH4" s="18"/>
      <c r="AI4" s="30" t="s">
        <v>44</v>
      </c>
      <c r="AJ4" s="18"/>
      <c r="AK4" s="18"/>
      <c r="AL4" s="24"/>
      <c r="AM4" s="30">
        <v>10</v>
      </c>
      <c r="AN4" s="30">
        <v>0</v>
      </c>
      <c r="AO4" s="30">
        <v>0</v>
      </c>
      <c r="AP4" s="30">
        <v>18</v>
      </c>
      <c r="AQ4" s="30">
        <v>44</v>
      </c>
      <c r="AR4" s="103">
        <v>0.70960000000000001</v>
      </c>
      <c r="AS4" s="127">
        <v>62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2002</v>
      </c>
      <c r="C5" s="38" t="s">
        <v>43</v>
      </c>
      <c r="D5" s="2" t="s">
        <v>41</v>
      </c>
      <c r="E5" s="30">
        <v>22</v>
      </c>
      <c r="F5" s="30">
        <v>1</v>
      </c>
      <c r="G5" s="30">
        <v>2</v>
      </c>
      <c r="H5" s="49">
        <v>25</v>
      </c>
      <c r="I5" s="30">
        <v>70</v>
      </c>
      <c r="J5" s="39">
        <v>0.51900000000000002</v>
      </c>
      <c r="K5" s="29">
        <v>135</v>
      </c>
      <c r="L5" s="101"/>
      <c r="M5" s="18"/>
      <c r="N5" s="18"/>
      <c r="O5" s="18"/>
      <c r="P5" s="24"/>
      <c r="Q5" s="30">
        <v>3</v>
      </c>
      <c r="R5" s="30">
        <v>0</v>
      </c>
      <c r="S5" s="49">
        <v>1</v>
      </c>
      <c r="T5" s="30">
        <v>2</v>
      </c>
      <c r="U5" s="30">
        <v>16</v>
      </c>
      <c r="V5" s="102">
        <v>0.94099999999999995</v>
      </c>
      <c r="W5" s="29">
        <v>17</v>
      </c>
      <c r="X5" s="30"/>
      <c r="Y5" s="30"/>
      <c r="Z5" s="2"/>
      <c r="AA5" s="30"/>
      <c r="AB5" s="30"/>
      <c r="AC5" s="30"/>
      <c r="AD5" s="30"/>
      <c r="AE5" s="30"/>
      <c r="AF5" s="52"/>
      <c r="AG5" s="126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3"/>
      <c r="AS5" s="12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2003</v>
      </c>
      <c r="C6" s="38" t="s">
        <v>52</v>
      </c>
      <c r="D6" s="2" t="s">
        <v>41</v>
      </c>
      <c r="E6" s="30">
        <v>14</v>
      </c>
      <c r="F6" s="30">
        <v>1</v>
      </c>
      <c r="G6" s="30">
        <v>0</v>
      </c>
      <c r="H6" s="49">
        <v>16</v>
      </c>
      <c r="I6" s="30">
        <v>55</v>
      </c>
      <c r="J6" s="39">
        <v>0.625</v>
      </c>
      <c r="K6" s="29">
        <v>88</v>
      </c>
      <c r="L6" s="101"/>
      <c r="M6" s="18"/>
      <c r="N6" s="18"/>
      <c r="O6" s="18"/>
      <c r="P6" s="24"/>
      <c r="Q6" s="30"/>
      <c r="R6" s="30"/>
      <c r="S6" s="49"/>
      <c r="T6" s="30"/>
      <c r="U6" s="30"/>
      <c r="V6" s="102"/>
      <c r="W6" s="29"/>
      <c r="X6" s="30"/>
      <c r="Y6" s="30"/>
      <c r="Z6" s="2"/>
      <c r="AA6" s="30"/>
      <c r="AB6" s="30"/>
      <c r="AC6" s="30"/>
      <c r="AD6" s="30"/>
      <c r="AE6" s="30"/>
      <c r="AF6" s="52"/>
      <c r="AG6" s="126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3"/>
      <c r="AS6" s="12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8"/>
      <c r="D7" s="2"/>
      <c r="E7" s="30"/>
      <c r="F7" s="30"/>
      <c r="G7" s="30"/>
      <c r="H7" s="49"/>
      <c r="I7" s="30"/>
      <c r="J7" s="39"/>
      <c r="K7" s="29"/>
      <c r="L7" s="101"/>
      <c r="M7" s="18"/>
      <c r="N7" s="18"/>
      <c r="O7" s="18"/>
      <c r="P7" s="24"/>
      <c r="Q7" s="30"/>
      <c r="R7" s="30"/>
      <c r="S7" s="49"/>
      <c r="T7" s="30"/>
      <c r="U7" s="30"/>
      <c r="V7" s="102"/>
      <c r="W7" s="29"/>
      <c r="X7" s="30">
        <v>2004</v>
      </c>
      <c r="Y7" s="30" t="s">
        <v>44</v>
      </c>
      <c r="Z7" s="2" t="s">
        <v>41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52"/>
      <c r="AG7" s="126"/>
      <c r="AH7" s="18"/>
      <c r="AI7" s="18"/>
      <c r="AJ7" s="18"/>
      <c r="AK7" s="18"/>
      <c r="AL7" s="24"/>
      <c r="AM7" s="30">
        <v>1</v>
      </c>
      <c r="AN7" s="30">
        <v>0</v>
      </c>
      <c r="AO7" s="30">
        <v>0</v>
      </c>
      <c r="AP7" s="30">
        <v>2</v>
      </c>
      <c r="AQ7" s="30">
        <v>5</v>
      </c>
      <c r="AR7" s="103">
        <v>0.71419999999999995</v>
      </c>
      <c r="AS7" s="127">
        <v>7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8"/>
      <c r="D8" s="2"/>
      <c r="E8" s="30"/>
      <c r="F8" s="30"/>
      <c r="G8" s="30"/>
      <c r="H8" s="49"/>
      <c r="I8" s="30"/>
      <c r="J8" s="39"/>
      <c r="K8" s="29"/>
      <c r="L8" s="101"/>
      <c r="M8" s="18"/>
      <c r="N8" s="18"/>
      <c r="O8" s="18"/>
      <c r="P8" s="24"/>
      <c r="Q8" s="30"/>
      <c r="R8" s="30"/>
      <c r="S8" s="49"/>
      <c r="T8" s="30"/>
      <c r="U8" s="30"/>
      <c r="V8" s="102"/>
      <c r="W8" s="29"/>
      <c r="X8" s="30">
        <v>2008</v>
      </c>
      <c r="Y8" s="30" t="s">
        <v>45</v>
      </c>
      <c r="Z8" s="2" t="s">
        <v>41</v>
      </c>
      <c r="AA8" s="30">
        <v>7</v>
      </c>
      <c r="AB8" s="30">
        <v>0</v>
      </c>
      <c r="AC8" s="30">
        <v>0</v>
      </c>
      <c r="AD8" s="30">
        <v>7</v>
      </c>
      <c r="AE8" s="30">
        <v>21</v>
      </c>
      <c r="AF8" s="52">
        <v>0.61760000000000004</v>
      </c>
      <c r="AG8" s="126">
        <v>34</v>
      </c>
      <c r="AH8" s="18"/>
      <c r="AI8" s="18"/>
      <c r="AJ8" s="18"/>
      <c r="AK8" s="18"/>
      <c r="AL8" s="24"/>
      <c r="AM8" s="30">
        <v>1</v>
      </c>
      <c r="AN8" s="30">
        <v>0</v>
      </c>
      <c r="AO8" s="30">
        <v>0</v>
      </c>
      <c r="AP8" s="30">
        <v>0</v>
      </c>
      <c r="AQ8" s="30">
        <v>3</v>
      </c>
      <c r="AR8" s="103">
        <v>0.6</v>
      </c>
      <c r="AS8" s="127">
        <v>5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/>
      <c r="C9" s="38"/>
      <c r="D9" s="2"/>
      <c r="E9" s="30"/>
      <c r="F9" s="30"/>
      <c r="G9" s="30"/>
      <c r="H9" s="49"/>
      <c r="I9" s="30"/>
      <c r="J9" s="39"/>
      <c r="K9" s="29"/>
      <c r="L9" s="101"/>
      <c r="M9" s="18"/>
      <c r="N9" s="18"/>
      <c r="O9" s="18"/>
      <c r="P9" s="24"/>
      <c r="Q9" s="30"/>
      <c r="R9" s="30"/>
      <c r="S9" s="49"/>
      <c r="T9" s="30"/>
      <c r="U9" s="30"/>
      <c r="V9" s="102"/>
      <c r="W9" s="29"/>
      <c r="X9" s="30"/>
      <c r="Y9" s="30"/>
      <c r="Z9" s="2"/>
      <c r="AA9" s="30"/>
      <c r="AB9" s="30"/>
      <c r="AC9" s="30"/>
      <c r="AD9" s="30"/>
      <c r="AE9" s="30"/>
      <c r="AF9" s="52"/>
      <c r="AG9" s="126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3"/>
      <c r="AS9" s="12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8"/>
      <c r="D10" s="2"/>
      <c r="E10" s="30"/>
      <c r="F10" s="30"/>
      <c r="G10" s="30"/>
      <c r="H10" s="49"/>
      <c r="I10" s="30"/>
      <c r="J10" s="39"/>
      <c r="K10" s="29"/>
      <c r="L10" s="101"/>
      <c r="M10" s="18"/>
      <c r="N10" s="18"/>
      <c r="O10" s="18"/>
      <c r="P10" s="24"/>
      <c r="Q10" s="30"/>
      <c r="R10" s="30"/>
      <c r="S10" s="49"/>
      <c r="T10" s="30"/>
      <c r="U10" s="30"/>
      <c r="V10" s="102"/>
      <c r="W10" s="29"/>
      <c r="X10" s="30">
        <v>2009</v>
      </c>
      <c r="Y10" s="30" t="s">
        <v>42</v>
      </c>
      <c r="Z10" s="2" t="s">
        <v>41</v>
      </c>
      <c r="AA10" s="30">
        <v>6</v>
      </c>
      <c r="AB10" s="30">
        <v>0</v>
      </c>
      <c r="AC10" s="30">
        <v>1</v>
      </c>
      <c r="AD10" s="30">
        <v>9</v>
      </c>
      <c r="AE10" s="30">
        <v>25</v>
      </c>
      <c r="AF10" s="52">
        <v>0.60970000000000002</v>
      </c>
      <c r="AG10" s="126">
        <v>41</v>
      </c>
      <c r="AH10" s="18"/>
      <c r="AI10" s="18"/>
      <c r="AJ10" s="18"/>
      <c r="AK10" s="18"/>
      <c r="AL10" s="24"/>
      <c r="AM10" s="30">
        <v>3</v>
      </c>
      <c r="AN10" s="30">
        <v>0</v>
      </c>
      <c r="AO10" s="30">
        <v>0</v>
      </c>
      <c r="AP10" s="30">
        <v>5</v>
      </c>
      <c r="AQ10" s="30">
        <v>9</v>
      </c>
      <c r="AR10" s="103">
        <v>0.9</v>
      </c>
      <c r="AS10" s="127">
        <v>10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104" t="s">
        <v>63</v>
      </c>
      <c r="C11" s="105"/>
      <c r="D11" s="106"/>
      <c r="E11" s="107">
        <f>SUM(E4:E10)</f>
        <v>36</v>
      </c>
      <c r="F11" s="107">
        <f>SUM(F4:F10)</f>
        <v>2</v>
      </c>
      <c r="G11" s="107">
        <f>SUM(G4:G10)</f>
        <v>2</v>
      </c>
      <c r="H11" s="107">
        <f>SUM(H4:H10)</f>
        <v>41</v>
      </c>
      <c r="I11" s="107">
        <f>SUM(I4:I10)</f>
        <v>125</v>
      </c>
      <c r="J11" s="108">
        <f>PRODUCT(I11/K11)</f>
        <v>0.5605381165919282</v>
      </c>
      <c r="K11" s="85">
        <f>SUM(K4:K10)</f>
        <v>223</v>
      </c>
      <c r="L11" s="22"/>
      <c r="M11" s="20"/>
      <c r="N11" s="109"/>
      <c r="O11" s="110"/>
      <c r="P11" s="24"/>
      <c r="Q11" s="107">
        <f>SUM(Q4:Q10)</f>
        <v>3</v>
      </c>
      <c r="R11" s="107">
        <f>SUM(R4:R10)</f>
        <v>0</v>
      </c>
      <c r="S11" s="107">
        <f>SUM(S4:S10)</f>
        <v>1</v>
      </c>
      <c r="T11" s="107">
        <f>SUM(T4:T10)</f>
        <v>2</v>
      </c>
      <c r="U11" s="107">
        <f>SUM(U4:U10)</f>
        <v>16</v>
      </c>
      <c r="V11" s="108">
        <f>PRODUCT(U11/W11)</f>
        <v>0.94117647058823528</v>
      </c>
      <c r="W11" s="85">
        <f>SUM(W4:W10)</f>
        <v>17</v>
      </c>
      <c r="X11" s="16" t="s">
        <v>63</v>
      </c>
      <c r="Y11" s="17"/>
      <c r="Z11" s="15"/>
      <c r="AA11" s="107">
        <f>SUM(AA4:AA10)</f>
        <v>30</v>
      </c>
      <c r="AB11" s="107">
        <f>SUM(AB4:AB10)</f>
        <v>0</v>
      </c>
      <c r="AC11" s="107">
        <f>SUM(AC4:AC10)</f>
        <v>1</v>
      </c>
      <c r="AD11" s="107">
        <f>SUM(AD4:AD10)</f>
        <v>47</v>
      </c>
      <c r="AE11" s="107">
        <f>SUM(AE4:AE10)</f>
        <v>113</v>
      </c>
      <c r="AF11" s="108">
        <f>PRODUCT(AE11/AG11)</f>
        <v>0.62087912087912089</v>
      </c>
      <c r="AG11" s="85">
        <f>SUM(AG4:AG10)</f>
        <v>182</v>
      </c>
      <c r="AH11" s="22"/>
      <c r="AI11" s="20"/>
      <c r="AJ11" s="109"/>
      <c r="AK11" s="110"/>
      <c r="AL11" s="24"/>
      <c r="AM11" s="107">
        <f>SUM(AM4:AM10)</f>
        <v>15</v>
      </c>
      <c r="AN11" s="107">
        <f>SUM(AN4:AN10)</f>
        <v>0</v>
      </c>
      <c r="AO11" s="107">
        <f>SUM(AO4:AO10)</f>
        <v>0</v>
      </c>
      <c r="AP11" s="107">
        <f>SUM(AP4:AP10)</f>
        <v>25</v>
      </c>
      <c r="AQ11" s="107">
        <f>SUM(AQ4:AQ10)</f>
        <v>61</v>
      </c>
      <c r="AR11" s="108">
        <f>PRODUCT(AQ11/AS11)</f>
        <v>0.72619047619047616</v>
      </c>
      <c r="AS11" s="100">
        <f>SUM(AS4:AS10)</f>
        <v>84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9"/>
      <c r="L12" s="24"/>
      <c r="M12" s="24"/>
      <c r="N12" s="24"/>
      <c r="O12" s="24"/>
      <c r="P12" s="42"/>
      <c r="Q12" s="42"/>
      <c r="R12" s="45"/>
      <c r="S12" s="42"/>
      <c r="T12" s="42"/>
      <c r="U12" s="24"/>
      <c r="V12" s="24"/>
      <c r="W12" s="29"/>
      <c r="X12" s="42"/>
      <c r="Y12" s="42"/>
      <c r="Z12" s="42"/>
      <c r="AA12" s="42"/>
      <c r="AB12" s="42"/>
      <c r="AC12" s="42"/>
      <c r="AD12" s="42"/>
      <c r="AE12" s="42"/>
      <c r="AF12" s="43"/>
      <c r="AG12" s="29"/>
      <c r="AH12" s="24"/>
      <c r="AI12" s="24"/>
      <c r="AJ12" s="24"/>
      <c r="AK12" s="24"/>
      <c r="AL12" s="42"/>
      <c r="AM12" s="42"/>
      <c r="AN12" s="45"/>
      <c r="AO12" s="42"/>
      <c r="AP12" s="42"/>
      <c r="AQ12" s="24"/>
      <c r="AR12" s="24"/>
      <c r="AS12" s="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11" t="s">
        <v>64</v>
      </c>
      <c r="C13" s="112"/>
      <c r="D13" s="11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65</v>
      </c>
      <c r="O13" s="18" t="s">
        <v>66</v>
      </c>
      <c r="Q13" s="45"/>
      <c r="R13" s="45" t="s">
        <v>46</v>
      </c>
      <c r="S13" s="45"/>
      <c r="T13" s="78" t="s">
        <v>49</v>
      </c>
      <c r="U13" s="24"/>
      <c r="V13" s="29"/>
      <c r="W13" s="29"/>
      <c r="X13" s="114"/>
      <c r="Y13" s="114"/>
      <c r="Z13" s="114"/>
      <c r="AA13" s="114"/>
      <c r="AB13" s="114"/>
      <c r="AC13" s="45"/>
      <c r="AD13" s="45"/>
      <c r="AE13" s="45"/>
      <c r="AF13" s="42"/>
      <c r="AG13" s="42"/>
      <c r="AH13" s="42"/>
      <c r="AI13" s="42"/>
      <c r="AJ13" s="42"/>
      <c r="AK13" s="42"/>
      <c r="AM13" s="29"/>
      <c r="AN13" s="114"/>
      <c r="AO13" s="114"/>
      <c r="AP13" s="114"/>
      <c r="AQ13" s="114"/>
      <c r="AR13" s="114"/>
      <c r="AS13" s="11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12</v>
      </c>
      <c r="C14" s="12"/>
      <c r="D14" s="50"/>
      <c r="E14" s="115">
        <v>12</v>
      </c>
      <c r="F14" s="115">
        <v>0</v>
      </c>
      <c r="G14" s="115">
        <v>0</v>
      </c>
      <c r="H14" s="115">
        <v>2</v>
      </c>
      <c r="I14" s="115">
        <v>15</v>
      </c>
      <c r="J14" s="116">
        <v>0.34899999999999998</v>
      </c>
      <c r="K14" s="42">
        <f>PRODUCT(I14/J14)</f>
        <v>42.979942693409747</v>
      </c>
      <c r="L14" s="117">
        <f>PRODUCT((F14+G14)/E14)</f>
        <v>0</v>
      </c>
      <c r="M14" s="117">
        <f>PRODUCT(H14/E14)</f>
        <v>0.16666666666666666</v>
      </c>
      <c r="N14" s="117">
        <f>PRODUCT((F14+G14+H14)/E14)</f>
        <v>0.16666666666666666</v>
      </c>
      <c r="O14" s="117">
        <f>PRODUCT(I14/E14)</f>
        <v>1.25</v>
      </c>
      <c r="Q14" s="45"/>
      <c r="R14" s="45"/>
      <c r="S14" s="45"/>
      <c r="T14" s="42" t="s">
        <v>47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8" t="s">
        <v>51</v>
      </c>
      <c r="C15" s="119"/>
      <c r="D15" s="120"/>
      <c r="E15" s="115">
        <f>PRODUCT(E11+Q11)</f>
        <v>39</v>
      </c>
      <c r="F15" s="115">
        <f>PRODUCT(F11+R11)</f>
        <v>2</v>
      </c>
      <c r="G15" s="115">
        <f>PRODUCT(G11+S11)</f>
        <v>3</v>
      </c>
      <c r="H15" s="115">
        <f>PRODUCT(H11+T11)</f>
        <v>43</v>
      </c>
      <c r="I15" s="115">
        <f>PRODUCT(I11+U11)</f>
        <v>141</v>
      </c>
      <c r="J15" s="116">
        <f>PRODUCT(I15/K15)</f>
        <v>0.58750000000000002</v>
      </c>
      <c r="K15" s="42">
        <f>PRODUCT(K11+W11)</f>
        <v>240</v>
      </c>
      <c r="L15" s="117">
        <f>PRODUCT((F15+G15)/E15)</f>
        <v>0.12820512820512819</v>
      </c>
      <c r="M15" s="117">
        <f>PRODUCT(H15/E15)</f>
        <v>1.1025641025641026</v>
      </c>
      <c r="N15" s="117">
        <f>PRODUCT((F15+G15+H15)/E15)</f>
        <v>1.2307692307692308</v>
      </c>
      <c r="O15" s="117">
        <f>PRODUCT(I15/E15)</f>
        <v>3.6153846153846154</v>
      </c>
      <c r="Q15" s="45"/>
      <c r="R15" s="45"/>
      <c r="S15" s="45"/>
      <c r="T15" s="78" t="s">
        <v>48</v>
      </c>
      <c r="U15" s="42"/>
      <c r="V15" s="42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7" t="s">
        <v>60</v>
      </c>
      <c r="C16" s="121"/>
      <c r="D16" s="122"/>
      <c r="E16" s="115">
        <f>PRODUCT(AA11+AM11)</f>
        <v>45</v>
      </c>
      <c r="F16" s="115">
        <f>PRODUCT(AB11+AN11)</f>
        <v>0</v>
      </c>
      <c r="G16" s="115">
        <f>PRODUCT(AC11+AO11)</f>
        <v>1</v>
      </c>
      <c r="H16" s="115">
        <f>PRODUCT(AD11+AP11)</f>
        <v>72</v>
      </c>
      <c r="I16" s="115">
        <f>PRODUCT(AE11+AQ11)</f>
        <v>174</v>
      </c>
      <c r="J16" s="116">
        <f>PRODUCT(I16/K16)</f>
        <v>0.65413533834586468</v>
      </c>
      <c r="K16" s="24">
        <f>PRODUCT(AG11+AS11)</f>
        <v>266</v>
      </c>
      <c r="L16" s="117">
        <f>PRODUCT((F16+G16)/E16)</f>
        <v>2.2222222222222223E-2</v>
      </c>
      <c r="M16" s="117">
        <f>PRODUCT(H16/E16)</f>
        <v>1.6</v>
      </c>
      <c r="N16" s="117">
        <f>PRODUCT((F16+G16+H16)/E16)</f>
        <v>1.6222222222222222</v>
      </c>
      <c r="O16" s="117">
        <f>PRODUCT(I16/E16)</f>
        <v>3.8666666666666667</v>
      </c>
      <c r="Q16" s="45"/>
      <c r="R16" s="45"/>
      <c r="S16" s="42"/>
      <c r="T16" s="42"/>
      <c r="U16" s="24"/>
      <c r="V16" s="24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23" t="s">
        <v>63</v>
      </c>
      <c r="C17" s="124"/>
      <c r="D17" s="125"/>
      <c r="E17" s="115">
        <f>SUM(E14:E16)</f>
        <v>96</v>
      </c>
      <c r="F17" s="115">
        <f t="shared" ref="F17:I17" si="0">SUM(F14:F16)</f>
        <v>2</v>
      </c>
      <c r="G17" s="115">
        <f t="shared" si="0"/>
        <v>4</v>
      </c>
      <c r="H17" s="115">
        <f t="shared" si="0"/>
        <v>117</v>
      </c>
      <c r="I17" s="115">
        <f t="shared" si="0"/>
        <v>330</v>
      </c>
      <c r="J17" s="116">
        <f>PRODUCT(I17/K17)</f>
        <v>0.60111485745900184</v>
      </c>
      <c r="K17" s="42">
        <f>SUM(K14:K16)</f>
        <v>548.97994269340973</v>
      </c>
      <c r="L17" s="117">
        <f>PRODUCT((F17+G17)/E17)</f>
        <v>6.25E-2</v>
      </c>
      <c r="M17" s="117">
        <f>PRODUCT(H17/E17)</f>
        <v>1.21875</v>
      </c>
      <c r="N17" s="117">
        <f>PRODUCT((F17+G17+H17)/E17)</f>
        <v>1.28125</v>
      </c>
      <c r="O17" s="117">
        <f>PRODUCT(I17/E17)</f>
        <v>3.4375</v>
      </c>
      <c r="Q17" s="24"/>
      <c r="R17" s="24"/>
      <c r="S17" s="24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24"/>
      <c r="AL182" s="24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2018-11-26T20:14:32Z</dcterms:modified>
</cp:coreProperties>
</file>