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2" i="1" l="1"/>
  <c r="O16" i="1" s="1"/>
  <c r="O19" i="1" s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K16" i="1" l="1"/>
  <c r="L16" i="1"/>
  <c r="G19" i="1"/>
  <c r="N12" i="1"/>
  <c r="N16" i="1" s="1"/>
  <c r="I16" i="1"/>
  <c r="M16" i="1" s="1"/>
  <c r="H19" i="1"/>
  <c r="F19" i="1"/>
  <c r="E19" i="1"/>
  <c r="L19" i="1" s="1"/>
  <c r="I19" i="1"/>
  <c r="D13" i="1"/>
  <c r="N19" i="1" l="1"/>
  <c r="M19" i="1"/>
  <c r="K19" i="1"/>
</calcChain>
</file>

<file path=xl/sharedStrings.xml><?xml version="1.0" encoding="utf-8"?>
<sst xmlns="http://schemas.openxmlformats.org/spreadsheetml/2006/main" count="87" uniqueCount="54">
  <si>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</si>
  <si>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</si>
  <si>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</si>
  <si>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</si>
  <si>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</si>
  <si>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</si>
  <si>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</si>
  <si>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</si>
  <si>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</si>
  <si>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</si>
  <si>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</si>
  <si>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</si>
  <si>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</si>
  <si>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</si>
  <si>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</si>
  <si>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</si>
  <si>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</si>
  <si>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</si>
  <si>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</si>
  <si>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</si>
  <si>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</si>
  <si>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</si>
  <si>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</si>
  <si>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</si>
  <si>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</si>
  <si>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</si>
  <si>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</si>
  <si>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</si>
  <si>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</si>
  <si>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</si>
  <si>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</si>
  <si>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</si>
  <si>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</si>
  <si>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</si>
  <si>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</si>
  <si>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</si>
  <si>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</si>
  <si>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1.  ottelu</t>
  </si>
  <si>
    <t>2.  ottelu</t>
  </si>
  <si>
    <t xml:space="preserve">Lyöty </t>
  </si>
  <si>
    <t xml:space="preserve">Tuotu </t>
  </si>
  <si>
    <t>L+T</t>
  </si>
  <si>
    <t>suomensarja</t>
  </si>
  <si>
    <t>Pesä Ysit  2</t>
  </si>
  <si>
    <t>Pesä Ysit</t>
  </si>
  <si>
    <t>Pesä Ysit = Pesä Ysit, Lappeenranta  (1976),  kasvattajaseura</t>
  </si>
  <si>
    <t>Amanda Timperi</t>
  </si>
  <si>
    <t>15.05. 2019  Pesä Ysit - Fera  1-2  (2-1, 3-8, 0-1)</t>
  </si>
  <si>
    <t>10.8.2001   Lappeenranta</t>
  </si>
  <si>
    <t>17 v   9 kk   5 pv</t>
  </si>
  <si>
    <t>18.05. 2019  LaVe - Pesä Ysit  0-1  (4-6, 0-0)</t>
  </si>
  <si>
    <t>17 v   9 kk   8 pv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</si>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</sst>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4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9" width="5.7109375" style="59" customWidth="1"/>
    <col min="20" max="20" width="0.7109375" style="59" customWidth="1"/>
    <col min="21" max="28" width="5.7109375" style="59" customWidth="1"/>
    <col min="29" max="32" width="5.7109375" style="25" customWidth="1"/>
    <col min="33" max="33" width="5.7109375" style="6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61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2">
        <v>2015</v>
      </c>
      <c r="C4" s="62"/>
      <c r="D4" s="63" t="s">
        <v>43</v>
      </c>
      <c r="E4" s="62"/>
      <c r="F4" s="64" t="s">
        <v>42</v>
      </c>
      <c r="G4" s="65"/>
      <c r="H4" s="66"/>
      <c r="I4" s="62"/>
      <c r="J4" s="62"/>
      <c r="K4" s="62"/>
      <c r="L4" s="62"/>
      <c r="M4" s="62"/>
      <c r="N4" s="67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2">
        <v>2016</v>
      </c>
      <c r="C5" s="62"/>
      <c r="D5" s="63" t="s">
        <v>43</v>
      </c>
      <c r="E5" s="62"/>
      <c r="F5" s="64" t="s">
        <v>42</v>
      </c>
      <c r="G5" s="65"/>
      <c r="H5" s="66"/>
      <c r="I5" s="62"/>
      <c r="J5" s="62"/>
      <c r="K5" s="62"/>
      <c r="L5" s="62"/>
      <c r="M5" s="62"/>
      <c r="N5" s="67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2">
        <v>2017</v>
      </c>
      <c r="C6" s="62"/>
      <c r="D6" s="63" t="s">
        <v>43</v>
      </c>
      <c r="E6" s="62"/>
      <c r="F6" s="64" t="s">
        <v>42</v>
      </c>
      <c r="G6" s="65"/>
      <c r="H6" s="66"/>
      <c r="I6" s="62"/>
      <c r="J6" s="62"/>
      <c r="K6" s="62"/>
      <c r="L6" s="62"/>
      <c r="M6" s="62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2">
        <v>2018</v>
      </c>
      <c r="C7" s="62"/>
      <c r="D7" s="63" t="s">
        <v>43</v>
      </c>
      <c r="E7" s="62"/>
      <c r="F7" s="64" t="s">
        <v>42</v>
      </c>
      <c r="G7" s="65"/>
      <c r="H7" s="66"/>
      <c r="I7" s="62"/>
      <c r="J7" s="62"/>
      <c r="K7" s="62"/>
      <c r="L7" s="62"/>
      <c r="M7" s="62"/>
      <c r="N7" s="67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2">
        <v>2019</v>
      </c>
      <c r="C8" s="62"/>
      <c r="D8" s="63" t="s">
        <v>43</v>
      </c>
      <c r="E8" s="62"/>
      <c r="F8" s="64" t="s">
        <v>42</v>
      </c>
      <c r="G8" s="65"/>
      <c r="H8" s="66"/>
      <c r="I8" s="62"/>
      <c r="J8" s="62"/>
      <c r="K8" s="62"/>
      <c r="L8" s="62"/>
      <c r="M8" s="62"/>
      <c r="N8" s="67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2019</v>
      </c>
      <c r="C9" s="26" t="s">
        <v>52</v>
      </c>
      <c r="D9" s="28" t="s">
        <v>44</v>
      </c>
      <c r="E9" s="26">
        <v>6</v>
      </c>
      <c r="F9" s="26">
        <v>0</v>
      </c>
      <c r="G9" s="26">
        <v>0</v>
      </c>
      <c r="H9" s="26">
        <v>1</v>
      </c>
      <c r="I9" s="26">
        <v>8</v>
      </c>
      <c r="J9" s="26">
        <v>7</v>
      </c>
      <c r="K9" s="26">
        <v>0</v>
      </c>
      <c r="L9" s="26">
        <v>1</v>
      </c>
      <c r="M9" s="26">
        <v>0</v>
      </c>
      <c r="N9" s="29">
        <v>0.24242424242424243</v>
      </c>
      <c r="O9" s="24">
        <v>33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62">
        <v>2020</v>
      </c>
      <c r="C10" s="62"/>
      <c r="D10" s="63" t="s">
        <v>43</v>
      </c>
      <c r="E10" s="62"/>
      <c r="F10" s="64" t="s">
        <v>42</v>
      </c>
      <c r="G10" s="65"/>
      <c r="H10" s="66"/>
      <c r="I10" s="62"/>
      <c r="J10" s="62"/>
      <c r="K10" s="62"/>
      <c r="L10" s="62"/>
      <c r="M10" s="62"/>
      <c r="N10" s="67"/>
      <c r="O10" s="24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2020</v>
      </c>
      <c r="C11" s="26" t="s">
        <v>53</v>
      </c>
      <c r="D11" s="28" t="s">
        <v>44</v>
      </c>
      <c r="E11" s="26">
        <v>15</v>
      </c>
      <c r="F11" s="26">
        <v>0</v>
      </c>
      <c r="G11" s="26">
        <v>0</v>
      </c>
      <c r="H11" s="26">
        <v>3</v>
      </c>
      <c r="I11" s="26">
        <v>28</v>
      </c>
      <c r="J11" s="26">
        <v>17</v>
      </c>
      <c r="K11" s="26">
        <v>10</v>
      </c>
      <c r="L11" s="26">
        <v>1</v>
      </c>
      <c r="M11" s="26">
        <v>0</v>
      </c>
      <c r="N11" s="29">
        <v>0.41799999999999998</v>
      </c>
      <c r="O11" s="24">
        <v>67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0">SUM(E6:E11)</f>
        <v>21</v>
      </c>
      <c r="F12" s="18">
        <f t="shared" si="0"/>
        <v>0</v>
      </c>
      <c r="G12" s="18">
        <f t="shared" si="0"/>
        <v>0</v>
      </c>
      <c r="H12" s="18">
        <f t="shared" si="0"/>
        <v>4</v>
      </c>
      <c r="I12" s="18">
        <f t="shared" si="0"/>
        <v>36</v>
      </c>
      <c r="J12" s="18">
        <f t="shared" si="0"/>
        <v>24</v>
      </c>
      <c r="K12" s="18">
        <f t="shared" si="0"/>
        <v>10</v>
      </c>
      <c r="L12" s="18">
        <f t="shared" si="0"/>
        <v>2</v>
      </c>
      <c r="M12" s="18">
        <f t="shared" si="0"/>
        <v>0</v>
      </c>
      <c r="N12" s="30">
        <f>PRODUCT(I12/O12)</f>
        <v>0.36</v>
      </c>
      <c r="O12" s="31">
        <f>SUM(O6:O11)</f>
        <v>100</v>
      </c>
      <c r="P12" s="18"/>
      <c r="Q12" s="18"/>
      <c r="R12" s="18"/>
      <c r="S12" s="18"/>
      <c r="T12" s="31"/>
      <c r="U12" s="18">
        <f t="shared" ref="U12:AJ12" si="1">SUM(U6:U11)</f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18">
        <f t="shared" si="1"/>
        <v>0</v>
      </c>
      <c r="AG12" s="18">
        <f t="shared" si="1"/>
        <v>0</v>
      </c>
      <c r="AH12" s="18">
        <f t="shared" si="1"/>
        <v>0</v>
      </c>
      <c r="AI12" s="18">
        <f t="shared" si="1"/>
        <v>0</v>
      </c>
      <c r="AJ12" s="18">
        <f t="shared" si="1"/>
        <v>0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8" t="s">
        <v>2</v>
      </c>
      <c r="C13" s="32"/>
      <c r="D13" s="33">
        <f>SUM(F12:H12)+((I12-F12-G12)/3)+(E12/3)+(AE12*25)+(AF12*25)+(AG12*10)+(AH12*25)+(AI12*20)+(AJ12*15)</f>
        <v>23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1"/>
      <c r="AI13" s="35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36"/>
      <c r="Q14" s="36"/>
      <c r="R14" s="36"/>
      <c r="S14" s="36"/>
      <c r="T14" s="36"/>
      <c r="U14" s="1"/>
      <c r="V14" s="37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1"/>
      <c r="AD15" s="11"/>
      <c r="AE15" s="11"/>
      <c r="AF15" s="12"/>
      <c r="AG15" s="12"/>
      <c r="AH15" s="12"/>
      <c r="AI15" s="12"/>
      <c r="AJ15" s="4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9" t="s">
        <v>17</v>
      </c>
      <c r="C16" s="12"/>
      <c r="D16" s="41"/>
      <c r="E16" s="26">
        <f>PRODUCT(E12)</f>
        <v>21</v>
      </c>
      <c r="F16" s="26">
        <f>PRODUCT(F12)</f>
        <v>0</v>
      </c>
      <c r="G16" s="26">
        <f>PRODUCT(G12)</f>
        <v>0</v>
      </c>
      <c r="H16" s="26">
        <f>PRODUCT(H12)</f>
        <v>4</v>
      </c>
      <c r="I16" s="26">
        <f>PRODUCT(I12)</f>
        <v>36</v>
      </c>
      <c r="J16" s="1"/>
      <c r="K16" s="42">
        <f>PRODUCT((F16+G16)/E16)</f>
        <v>0</v>
      </c>
      <c r="L16" s="42">
        <f>PRODUCT(H16/E16)</f>
        <v>0.19047619047619047</v>
      </c>
      <c r="M16" s="42">
        <f>PRODUCT(I16/E16)</f>
        <v>1.7142857142857142</v>
      </c>
      <c r="N16" s="29">
        <f>PRODUCT(N12)</f>
        <v>0.36</v>
      </c>
      <c r="O16" s="24">
        <f>PRODUCT(O12)</f>
        <v>100</v>
      </c>
      <c r="P16" s="68" t="s">
        <v>33</v>
      </c>
      <c r="Q16" s="69"/>
      <c r="R16" s="70" t="s">
        <v>47</v>
      </c>
      <c r="S16" s="70"/>
      <c r="T16" s="70"/>
      <c r="U16" s="70"/>
      <c r="V16" s="70"/>
      <c r="W16" s="70"/>
      <c r="X16" s="70"/>
      <c r="Y16" s="70"/>
      <c r="Z16" s="70"/>
      <c r="AA16" s="70"/>
      <c r="AB16" s="71" t="s">
        <v>37</v>
      </c>
      <c r="AC16" s="71"/>
      <c r="AD16" s="72" t="s">
        <v>49</v>
      </c>
      <c r="AE16" s="71"/>
      <c r="AF16" s="71"/>
      <c r="AG16" s="73"/>
      <c r="AH16" s="73"/>
      <c r="AI16" s="74"/>
      <c r="AJ16" s="75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3" t="s">
        <v>18</v>
      </c>
      <c r="C17" s="44"/>
      <c r="D17" s="45"/>
      <c r="E17" s="26"/>
      <c r="F17" s="26"/>
      <c r="G17" s="26"/>
      <c r="H17" s="26"/>
      <c r="I17" s="26"/>
      <c r="J17" s="1"/>
      <c r="K17" s="42"/>
      <c r="L17" s="42"/>
      <c r="M17" s="42"/>
      <c r="N17" s="29"/>
      <c r="O17" s="46"/>
      <c r="P17" s="76" t="s">
        <v>39</v>
      </c>
      <c r="Q17" s="77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1"/>
      <c r="AC17" s="71"/>
      <c r="AD17" s="72"/>
      <c r="AE17" s="71"/>
      <c r="AF17" s="71"/>
      <c r="AG17" s="72"/>
      <c r="AH17" s="72"/>
      <c r="AI17" s="78"/>
      <c r="AJ17" s="79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7" t="s">
        <v>19</v>
      </c>
      <c r="C18" s="48"/>
      <c r="D18" s="49"/>
      <c r="E18" s="27"/>
      <c r="F18" s="27"/>
      <c r="G18" s="27"/>
      <c r="H18" s="27"/>
      <c r="I18" s="27"/>
      <c r="J18" s="1"/>
      <c r="K18" s="50"/>
      <c r="L18" s="50"/>
      <c r="M18" s="50"/>
      <c r="N18" s="51"/>
      <c r="O18" s="24">
        <v>0</v>
      </c>
      <c r="P18" s="76" t="s">
        <v>40</v>
      </c>
      <c r="Q18" s="77"/>
      <c r="R18" s="70" t="s">
        <v>50</v>
      </c>
      <c r="S18" s="70"/>
      <c r="T18" s="70"/>
      <c r="U18" s="70"/>
      <c r="V18" s="70"/>
      <c r="W18" s="70"/>
      <c r="X18" s="70"/>
      <c r="Y18" s="70"/>
      <c r="Z18" s="70"/>
      <c r="AA18" s="70"/>
      <c r="AB18" s="71" t="s">
        <v>38</v>
      </c>
      <c r="AC18" s="71"/>
      <c r="AD18" s="72" t="s">
        <v>51</v>
      </c>
      <c r="AE18" s="71"/>
      <c r="AF18" s="71"/>
      <c r="AG18" s="72"/>
      <c r="AH18" s="72"/>
      <c r="AI18" s="78"/>
      <c r="AJ18" s="79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2" t="s">
        <v>20</v>
      </c>
      <c r="C19" s="53"/>
      <c r="D19" s="54"/>
      <c r="E19" s="18">
        <f>SUM(E16:E18)</f>
        <v>21</v>
      </c>
      <c r="F19" s="18">
        <f>SUM(F16:F18)</f>
        <v>0</v>
      </c>
      <c r="G19" s="18">
        <f>SUM(G16:G18)</f>
        <v>0</v>
      </c>
      <c r="H19" s="18">
        <f>SUM(H16:H18)</f>
        <v>4</v>
      </c>
      <c r="I19" s="18">
        <f>SUM(I16:I18)</f>
        <v>36</v>
      </c>
      <c r="J19" s="1"/>
      <c r="K19" s="55">
        <f>PRODUCT((F19+G19)/E19)</f>
        <v>0</v>
      </c>
      <c r="L19" s="55">
        <f>PRODUCT(H19/E19)</f>
        <v>0.19047619047619047</v>
      </c>
      <c r="M19" s="55">
        <f>PRODUCT(I19/E19)</f>
        <v>1.7142857142857142</v>
      </c>
      <c r="N19" s="30">
        <f>PRODUCT(I19/O19)</f>
        <v>0.36</v>
      </c>
      <c r="O19" s="24">
        <f>SUM(O16:O18)</f>
        <v>100</v>
      </c>
      <c r="P19" s="80" t="s">
        <v>34</v>
      </c>
      <c r="Q19" s="81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82"/>
      <c r="AD19" s="82"/>
      <c r="AE19" s="82"/>
      <c r="AF19" s="82"/>
      <c r="AG19" s="82"/>
      <c r="AH19" s="82"/>
      <c r="AI19" s="84"/>
      <c r="AJ19" s="85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24"/>
      <c r="Q20" s="24"/>
      <c r="R20" s="24"/>
      <c r="S20" s="24"/>
      <c r="T20" s="24"/>
      <c r="U20" s="1"/>
      <c r="V20" s="37"/>
      <c r="W20" s="1"/>
      <c r="X20" s="1"/>
      <c r="Y20" s="24"/>
      <c r="Z20" s="24"/>
      <c r="AA20" s="56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 t="s">
        <v>36</v>
      </c>
      <c r="C21" s="1"/>
      <c r="D21" s="1" t="s">
        <v>45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24"/>
      <c r="Q21" s="24"/>
      <c r="R21" s="24"/>
      <c r="S21" s="24"/>
      <c r="T21" s="24"/>
      <c r="U21" s="1"/>
      <c r="V21" s="37"/>
      <c r="W21" s="1"/>
      <c r="X21" s="1"/>
      <c r="Y21" s="24"/>
      <c r="Z21" s="24"/>
      <c r="AA21" s="56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56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56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7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4"/>
      <c r="Y24" s="24"/>
      <c r="Z24" s="24"/>
      <c r="AA24" s="24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56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37"/>
      <c r="W26" s="1"/>
      <c r="X26" s="1"/>
      <c r="Y26" s="24"/>
      <c r="Z26" s="24"/>
      <c r="AA26" s="56"/>
      <c r="AB26" s="1"/>
      <c r="AC26" s="24"/>
      <c r="AD26" s="24"/>
      <c r="AE26" s="24"/>
      <c r="AF26" s="24"/>
      <c r="AG26" s="24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7"/>
      <c r="W27" s="1"/>
      <c r="X27" s="1"/>
      <c r="Y27" s="24"/>
      <c r="Z27" s="24"/>
      <c r="AA27" s="56"/>
      <c r="AB27" s="1"/>
      <c r="AC27" s="24"/>
      <c r="AD27" s="24"/>
      <c r="AE27" s="24"/>
      <c r="AF27" s="24"/>
      <c r="AG27" s="24"/>
      <c r="AH27" s="24"/>
      <c r="AI27" s="24"/>
      <c r="AJ27" s="24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7"/>
      <c r="W28" s="1"/>
      <c r="X28" s="1"/>
      <c r="Y28" s="24"/>
      <c r="Z28" s="24"/>
      <c r="AA28" s="56"/>
      <c r="AB28" s="1"/>
      <c r="AC28" s="24"/>
      <c r="AD28" s="24"/>
      <c r="AE28" s="24"/>
      <c r="AF28" s="24"/>
      <c r="AG28" s="24"/>
      <c r="AH28" s="24"/>
      <c r="AI28" s="24"/>
      <c r="AJ28" s="24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24"/>
      <c r="Q29" s="24"/>
      <c r="R29" s="24"/>
      <c r="S29" s="24"/>
      <c r="T29" s="24"/>
      <c r="U29" s="1"/>
      <c r="V29" s="37"/>
      <c r="W29" s="1"/>
      <c r="X29" s="1"/>
      <c r="Y29" s="24"/>
      <c r="Z29" s="24"/>
      <c r="AA29" s="56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6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6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6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6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6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6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6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6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6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6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6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6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6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6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6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6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6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6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6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6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6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6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6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6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6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6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6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6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6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6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6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6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6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6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6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6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6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6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6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6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6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6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6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6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6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6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6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6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6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6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6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6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6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6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6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6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6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6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6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6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6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6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6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6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6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6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6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6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6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6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6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6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6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6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6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6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6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6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6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6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6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6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6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6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6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6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6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6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6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6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6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6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6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6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6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6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6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6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6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6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6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6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6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6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6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6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6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6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6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6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6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6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6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6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6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6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6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6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6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6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6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6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6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6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6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6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6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6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6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6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6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6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6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6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56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57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56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57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4"/>
      <c r="Z171" s="24"/>
      <c r="AA171" s="56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2020-08-22T11:27:14Z</dcterms:modified>
</cp:coreProperties>
</file>