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3" i="2"/>
  <c r="K16" i="2" s="1"/>
  <c r="AS10" i="2"/>
  <c r="AQ10" i="2"/>
  <c r="AP10" i="2"/>
  <c r="AO10" i="2"/>
  <c r="AN10" i="2"/>
  <c r="AM10" i="2"/>
  <c r="AG10" i="2"/>
  <c r="AE10" i="2"/>
  <c r="AF10" i="2" s="1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K15" i="2" l="1"/>
  <c r="F15" i="2"/>
  <c r="H15" i="2"/>
  <c r="E15" i="2"/>
  <c r="E16" i="2" s="1"/>
  <c r="G15" i="2"/>
  <c r="G16" i="2" s="1"/>
  <c r="L15" i="2"/>
  <c r="I15" i="2"/>
  <c r="I16" i="2" s="1"/>
  <c r="N15" i="2" l="1"/>
  <c r="F16" i="2"/>
  <c r="M15" i="2"/>
  <c r="H16" i="2"/>
  <c r="M16" i="2" s="1"/>
  <c r="O16" i="2"/>
  <c r="J15" i="2"/>
  <c r="O15" i="2"/>
  <c r="N16" i="2" l="1"/>
  <c r="L16" i="2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<sst xmlns="http://schemas.openxmlformats.org/spreadsheetml/2006/main" count="78" uniqueCount="34">
  <si>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</si>
  <si>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</si>
  <si>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</si>
  <si>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</si>
  <si>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</si>
  <si>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</si>
  <si>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</si>
  <si>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</si>
  <si>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</si>
  <si>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</si>
  <si>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</si>
  <si>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</si>
  <si>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</si>
  <si>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</si>
  <si>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KuPu = Kuusankosken Puhti  (19010)</t>
  </si>
  <si>
    <t>12.</t>
  </si>
  <si>
    <t>KuPu</t>
  </si>
  <si>
    <t>14.</t>
  </si>
  <si>
    <t>Tero Tikka</t>
  </si>
  <si>
    <t>23.5.1972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</si>
  <si>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</si>
  <si>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</si>
  <si>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</si>
  <si>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</si>
  <si>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</si>
  <si>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</si>
  <si>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</si>
  <si>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</si>
  <si>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</si>
  <si>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</si>
  <si>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HaPe = Hamina Pesis  (2003)</t>
  </si>
  <si>
    <t>5.</t>
  </si>
  <si>
    <t>9.</t>
  </si>
  <si>
    <t>HaPe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</si>
</sst>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39" t="s">
        <v>22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35" t="s">
        <v>15</v>
      </c>
      <c r="D4" s="43" t="s">
        <v>16</v>
      </c>
      <c r="E4" s="22">
        <v>22</v>
      </c>
      <c r="F4" s="22">
        <v>0</v>
      </c>
      <c r="G4" s="22">
        <v>3</v>
      </c>
      <c r="H4" s="34">
        <v>9</v>
      </c>
      <c r="I4" s="22">
        <v>50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1999</v>
      </c>
      <c r="C5" s="35" t="s">
        <v>17</v>
      </c>
      <c r="D5" s="43" t="s">
        <v>16</v>
      </c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2002</v>
      </c>
      <c r="Y7" s="22" t="s">
        <v>31</v>
      </c>
      <c r="Z7" s="43" t="s">
        <v>16</v>
      </c>
      <c r="AA7" s="22">
        <v>17</v>
      </c>
      <c r="AB7" s="22">
        <v>1</v>
      </c>
      <c r="AC7" s="22">
        <v>6</v>
      </c>
      <c r="AD7" s="22">
        <v>17</v>
      </c>
      <c r="AE7" s="22">
        <v>60</v>
      </c>
      <c r="AF7" s="28">
        <v>0.60599999999999998</v>
      </c>
      <c r="AG7" s="69">
        <v>99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7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2003</v>
      </c>
      <c r="Y8" s="22" t="s">
        <v>32</v>
      </c>
      <c r="Z8" s="43" t="s">
        <v>16</v>
      </c>
      <c r="AA8" s="22">
        <v>9</v>
      </c>
      <c r="AB8" s="22">
        <v>0</v>
      </c>
      <c r="AC8" s="22">
        <v>7</v>
      </c>
      <c r="AD8" s="22">
        <v>5</v>
      </c>
      <c r="AE8" s="22">
        <v>28</v>
      </c>
      <c r="AF8" s="28">
        <v>0.49120000000000003</v>
      </c>
      <c r="AG8" s="69">
        <v>57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7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2004</v>
      </c>
      <c r="Y9" s="22" t="s">
        <v>32</v>
      </c>
      <c r="Z9" s="43" t="s">
        <v>33</v>
      </c>
      <c r="AA9" s="22">
        <v>9</v>
      </c>
      <c r="AB9" s="22">
        <v>1</v>
      </c>
      <c r="AC9" s="22">
        <v>3</v>
      </c>
      <c r="AD9" s="22">
        <v>2</v>
      </c>
      <c r="AE9" s="22">
        <v>33</v>
      </c>
      <c r="AF9" s="28">
        <v>0.55930000000000002</v>
      </c>
      <c r="AG9" s="69">
        <v>59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7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8" t="s">
        <v>25</v>
      </c>
      <c r="C10" s="49"/>
      <c r="D10" s="50"/>
      <c r="E10" s="51">
        <f>SUM(E4:E9)</f>
        <v>22</v>
      </c>
      <c r="F10" s="51">
        <f>SUM(F4:F9)</f>
        <v>0</v>
      </c>
      <c r="G10" s="51">
        <f>SUM(G4:G9)</f>
        <v>3</v>
      </c>
      <c r="H10" s="51">
        <f>SUM(H4:H9)</f>
        <v>9</v>
      </c>
      <c r="I10" s="51">
        <f>SUM(I4:I9)</f>
        <v>50</v>
      </c>
      <c r="J10" s="52">
        <v>0</v>
      </c>
      <c r="K10" s="38">
        <f>SUM(K4:K9)</f>
        <v>0</v>
      </c>
      <c r="L10" s="17"/>
      <c r="M10" s="15"/>
      <c r="N10" s="53"/>
      <c r="O10" s="54"/>
      <c r="P10" s="18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3">
        <v>0</v>
      </c>
      <c r="W10" s="38">
        <f>SUM(W4:W9)</f>
        <v>0</v>
      </c>
      <c r="X10" s="11" t="s">
        <v>25</v>
      </c>
      <c r="Y10" s="12"/>
      <c r="Z10" s="10"/>
      <c r="AA10" s="51">
        <f>SUM(AA4:AA9)</f>
        <v>35</v>
      </c>
      <c r="AB10" s="51">
        <f>SUM(AB4:AB9)</f>
        <v>2</v>
      </c>
      <c r="AC10" s="51">
        <f>SUM(AC4:AC9)</f>
        <v>16</v>
      </c>
      <c r="AD10" s="51">
        <f>SUM(AD4:AD9)</f>
        <v>24</v>
      </c>
      <c r="AE10" s="51">
        <f>SUM(AE4:AE9)</f>
        <v>121</v>
      </c>
      <c r="AF10" s="52">
        <f>PRODUCT(AE10/AG10)</f>
        <v>0.56279069767441858</v>
      </c>
      <c r="AG10" s="38">
        <f>SUM(AG4:AG9)</f>
        <v>215</v>
      </c>
      <c r="AH10" s="17"/>
      <c r="AI10" s="15"/>
      <c r="AJ10" s="53"/>
      <c r="AK10" s="54"/>
      <c r="AL10" s="18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2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5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5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6" t="s">
        <v>26</v>
      </c>
      <c r="C12" s="57"/>
      <c r="D12" s="58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27</v>
      </c>
      <c r="O12" s="13" t="s">
        <v>28</v>
      </c>
      <c r="Q12" s="25"/>
      <c r="R12" s="25" t="s">
        <v>12</v>
      </c>
      <c r="S12" s="25"/>
      <c r="T12" s="24" t="s">
        <v>14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29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 t="e">
        <f>PRODUCT(I13/J13)</f>
        <v>#DIV/0!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 t="s">
        <v>30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13</v>
      </c>
      <c r="C14" s="64"/>
      <c r="D14" s="65"/>
      <c r="E14" s="60">
        <f>PRODUCT(E10+Q10)</f>
        <v>22</v>
      </c>
      <c r="F14" s="60">
        <f>PRODUCT(F10+R10)</f>
        <v>0</v>
      </c>
      <c r="G14" s="60">
        <f>PRODUCT(G10+S10)</f>
        <v>3</v>
      </c>
      <c r="H14" s="60">
        <f>PRODUCT(H10+T10)</f>
        <v>9</v>
      </c>
      <c r="I14" s="60">
        <f>PRODUCT(I10+U10)</f>
        <v>50</v>
      </c>
      <c r="J14" s="61">
        <v>0</v>
      </c>
      <c r="K14" s="24">
        <f>PRODUCT(K10+W10)</f>
        <v>0</v>
      </c>
      <c r="L14" s="62">
        <f>PRODUCT((F14+G14)/E14)</f>
        <v>0.13636363636363635</v>
      </c>
      <c r="M14" s="62">
        <f>PRODUCT(H14/E14)</f>
        <v>0.40909090909090912</v>
      </c>
      <c r="N14" s="62">
        <f>PRODUCT((F14+G14+H14)/E14)</f>
        <v>0.54545454545454541</v>
      </c>
      <c r="O14" s="62">
        <f>PRODUCT(I14/E14)</f>
        <v>2.2727272727272729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22</v>
      </c>
      <c r="C15" s="19"/>
      <c r="D15" s="29"/>
      <c r="E15" s="60">
        <f>PRODUCT(AA10+AM10)</f>
        <v>35</v>
      </c>
      <c r="F15" s="60">
        <f>PRODUCT(AB10+AN10)</f>
        <v>2</v>
      </c>
      <c r="G15" s="60">
        <f>PRODUCT(AC10+AO10)</f>
        <v>16</v>
      </c>
      <c r="H15" s="60">
        <f>PRODUCT(AD10+AP10)</f>
        <v>24</v>
      </c>
      <c r="I15" s="60">
        <f>PRODUCT(AE10+AQ10)</f>
        <v>121</v>
      </c>
      <c r="J15" s="61">
        <f>PRODUCT(I15/K15)</f>
        <v>0.56279069767441858</v>
      </c>
      <c r="K15" s="18">
        <f>PRODUCT(AG10+AS10)</f>
        <v>215</v>
      </c>
      <c r="L15" s="62">
        <f>PRODUCT((F15+G15)/E15)</f>
        <v>0.51428571428571423</v>
      </c>
      <c r="M15" s="62">
        <f>PRODUCT(H15/E15)</f>
        <v>0.68571428571428572</v>
      </c>
      <c r="N15" s="62">
        <f>PRODUCT((F15+G15+H15)/E15)</f>
        <v>1.2</v>
      </c>
      <c r="O15" s="62">
        <f>PRODUCT(I15/E15)</f>
        <v>3.4571428571428573</v>
      </c>
      <c r="Q15" s="25"/>
      <c r="R15" s="25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25</v>
      </c>
      <c r="C16" s="67"/>
      <c r="D16" s="68"/>
      <c r="E16" s="60">
        <f>SUM(E13:E15)</f>
        <v>57</v>
      </c>
      <c r="F16" s="60">
        <f t="shared" ref="F16:I16" si="0">SUM(F13:F15)</f>
        <v>2</v>
      </c>
      <c r="G16" s="60">
        <f t="shared" si="0"/>
        <v>19</v>
      </c>
      <c r="H16" s="60">
        <f t="shared" si="0"/>
        <v>33</v>
      </c>
      <c r="I16" s="60">
        <f t="shared" si="0"/>
        <v>171</v>
      </c>
      <c r="J16" s="61"/>
      <c r="K16" s="24" t="e">
        <f>SUM(K13:K15)</f>
        <v>#DIV/0!</v>
      </c>
      <c r="L16" s="62">
        <f>PRODUCT((F16+G16)/E16)</f>
        <v>0.36842105263157893</v>
      </c>
      <c r="M16" s="62">
        <f>PRODUCT(H16/E16)</f>
        <v>0.57894736842105265</v>
      </c>
      <c r="N16" s="62">
        <f>PRODUCT((F16+G16+H16)/E16)</f>
        <v>0.94736842105263153</v>
      </c>
      <c r="O16" s="62">
        <f>PRODUCT(I16/E16)</f>
        <v>3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2018-11-26T09:58:25Z</dcterms:modified>
</cp:coreProperties>
</file>