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4" i="5" l="1"/>
  <c r="AQ14" i="5"/>
  <c r="AP14" i="5"/>
  <c r="AO14" i="5"/>
  <c r="AN14" i="5"/>
  <c r="AM14" i="5"/>
  <c r="AG14" i="5"/>
  <c r="AE14" i="5"/>
  <c r="I19" i="5" s="1"/>
  <c r="AD14" i="5"/>
  <c r="H19" i="5" s="1"/>
  <c r="AC14" i="5"/>
  <c r="G19" i="5" s="1"/>
  <c r="AB14" i="5"/>
  <c r="F19" i="5" s="1"/>
  <c r="AA14" i="5"/>
  <c r="E19" i="5" s="1"/>
  <c r="W14" i="5"/>
  <c r="U14" i="5"/>
  <c r="T14" i="5"/>
  <c r="S14" i="5"/>
  <c r="R14" i="5"/>
  <c r="Q14" i="5"/>
  <c r="K14" i="5"/>
  <c r="I14" i="5"/>
  <c r="I18" i="5" s="1"/>
  <c r="I20" i="5" s="1"/>
  <c r="H14" i="5"/>
  <c r="H18" i="5" s="1"/>
  <c r="H20" i="5" s="1"/>
  <c r="G14" i="5"/>
  <c r="G18" i="5" s="1"/>
  <c r="G20" i="5" s="1"/>
  <c r="F14" i="5"/>
  <c r="F18" i="5" s="1"/>
  <c r="F20" i="5" s="1"/>
  <c r="E14" i="5"/>
  <c r="E18" i="5" s="1"/>
  <c r="E20" i="5" s="1"/>
  <c r="AR14" i="5" l="1"/>
  <c r="K19" i="5"/>
  <c r="K20" i="5" s="1"/>
  <c r="J20" i="5"/>
  <c r="N20" i="5"/>
  <c r="L20" i="5"/>
  <c r="M20" i="5"/>
  <c r="N19" i="5"/>
  <c r="L19" i="5"/>
  <c r="M19" i="5"/>
  <c r="AF14" i="5"/>
  <c r="J19" i="5" l="1"/>
</calcChain>
</file>

<file path=xl/sharedStrings.xml><?xml version="1.0" encoding="utf-8"?>
<sst xmlns="http://schemas.openxmlformats.org/spreadsheetml/2006/main" count="84" uniqueCount="35">
  <si>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</si>
  <si>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</si>
  <si>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</si>
  <si>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</si>
  <si>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</si>
  <si>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</si>
  <si>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</si>
  <si>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</si>
  <si>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</si>
  <si>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</si>
  <si>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</si>
  <si>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</si>
  <si>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</si>
  <si>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</si>
  <si>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</si>
  <si>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</si>
  <si>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</si>
  <si>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</si>
  <si>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</si>
  <si>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</si>
  <si>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</si>
  <si>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</si>
  <si>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</si>
  <si>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</si>
  <si>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IiU = Iin Urheilijat  (1945)</t>
  </si>
  <si>
    <t>SiKi = Simon Kiri  (1926)</t>
  </si>
  <si>
    <t>Mika Tikka</t>
  </si>
  <si>
    <t>2.</t>
  </si>
  <si>
    <t>IiU</t>
  </si>
  <si>
    <t>8.</t>
  </si>
  <si>
    <t>3.</t>
  </si>
  <si>
    <t>SiKi</t>
  </si>
  <si>
    <t>5.</t>
  </si>
  <si>
    <t>4.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</si>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</sst>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29</v>
      </c>
      <c r="Z4" s="70" t="s">
        <v>31</v>
      </c>
      <c r="AA4" s="12">
        <v>22</v>
      </c>
      <c r="AB4" s="12">
        <v>0</v>
      </c>
      <c r="AC4" s="12">
        <v>13</v>
      </c>
      <c r="AD4" s="12">
        <v>23</v>
      </c>
      <c r="AE4" s="12"/>
      <c r="AF4" s="67"/>
      <c r="AG4" s="68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1992</v>
      </c>
      <c r="Y5" s="12" t="s">
        <v>34</v>
      </c>
      <c r="Z5" s="70" t="s">
        <v>31</v>
      </c>
      <c r="AA5" s="12">
        <v>21</v>
      </c>
      <c r="AB5" s="12">
        <v>1</v>
      </c>
      <c r="AC5" s="12">
        <v>9</v>
      </c>
      <c r="AD5" s="12">
        <v>22</v>
      </c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2001</v>
      </c>
      <c r="Y7" s="12" t="s">
        <v>27</v>
      </c>
      <c r="Z7" s="1" t="s">
        <v>28</v>
      </c>
      <c r="AA7" s="12">
        <v>17</v>
      </c>
      <c r="AB7" s="12">
        <v>0</v>
      </c>
      <c r="AC7" s="12">
        <v>5</v>
      </c>
      <c r="AD7" s="12">
        <v>26</v>
      </c>
      <c r="AE7" s="12">
        <v>83</v>
      </c>
      <c r="AF7" s="67">
        <v>0.63349999999999995</v>
      </c>
      <c r="AG7" s="68">
        <v>131</v>
      </c>
      <c r="AH7" s="7"/>
      <c r="AI7" s="7" t="s">
        <v>29</v>
      </c>
      <c r="AJ7" s="7"/>
      <c r="AK7" s="7"/>
      <c r="AL7" s="10"/>
      <c r="AM7" s="12">
        <v>4</v>
      </c>
      <c r="AN7" s="12">
        <v>0</v>
      </c>
      <c r="AO7" s="12">
        <v>1</v>
      </c>
      <c r="AP7" s="12">
        <v>3</v>
      </c>
      <c r="AQ7" s="12">
        <v>14</v>
      </c>
      <c r="AR7" s="65">
        <v>0.5</v>
      </c>
      <c r="AS7" s="69">
        <v>28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2002</v>
      </c>
      <c r="Y8" s="12" t="s">
        <v>30</v>
      </c>
      <c r="Z8" s="1" t="s">
        <v>31</v>
      </c>
      <c r="AA8" s="12">
        <v>17</v>
      </c>
      <c r="AB8" s="12">
        <v>2</v>
      </c>
      <c r="AC8" s="12">
        <v>2</v>
      </c>
      <c r="AD8" s="12">
        <v>22</v>
      </c>
      <c r="AE8" s="12">
        <v>77</v>
      </c>
      <c r="AF8" s="67">
        <v>0.54600000000000004</v>
      </c>
      <c r="AG8" s="68">
        <v>141</v>
      </c>
      <c r="AH8" s="7"/>
      <c r="AI8" s="7"/>
      <c r="AJ8" s="7"/>
      <c r="AK8" s="7"/>
      <c r="AL8" s="10"/>
      <c r="AM8" s="12">
        <v>3</v>
      </c>
      <c r="AN8" s="12">
        <v>0</v>
      </c>
      <c r="AO8" s="12">
        <v>2</v>
      </c>
      <c r="AP8" s="12">
        <v>1</v>
      </c>
      <c r="AQ8" s="12">
        <v>7</v>
      </c>
      <c r="AR8" s="65">
        <v>0.46660000000000001</v>
      </c>
      <c r="AS8" s="69">
        <v>15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2003</v>
      </c>
      <c r="Y9" s="12" t="s">
        <v>32</v>
      </c>
      <c r="Z9" s="1" t="s">
        <v>31</v>
      </c>
      <c r="AA9" s="12">
        <v>12</v>
      </c>
      <c r="AB9" s="12">
        <v>1</v>
      </c>
      <c r="AC9" s="12">
        <v>6</v>
      </c>
      <c r="AD9" s="12">
        <v>20</v>
      </c>
      <c r="AE9" s="12">
        <v>48</v>
      </c>
      <c r="AF9" s="67">
        <v>0.52739999999999998</v>
      </c>
      <c r="AG9" s="68">
        <v>91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2004</v>
      </c>
      <c r="Y10" s="12" t="s">
        <v>33</v>
      </c>
      <c r="Z10" s="1" t="s">
        <v>31</v>
      </c>
      <c r="AA10" s="12">
        <v>3</v>
      </c>
      <c r="AB10" s="12">
        <v>1</v>
      </c>
      <c r="AC10" s="12">
        <v>1</v>
      </c>
      <c r="AD10" s="12">
        <v>7</v>
      </c>
      <c r="AE10" s="12">
        <v>14</v>
      </c>
      <c r="AF10" s="67">
        <v>0.73680000000000001</v>
      </c>
      <c r="AG10" s="68">
        <v>19</v>
      </c>
      <c r="AH10" s="7"/>
      <c r="AI10" s="7"/>
      <c r="AJ10" s="7"/>
      <c r="AK10" s="7"/>
      <c r="AL10" s="10"/>
      <c r="AM10" s="12">
        <v>2</v>
      </c>
      <c r="AN10" s="12">
        <v>0</v>
      </c>
      <c r="AO10" s="12">
        <v>0</v>
      </c>
      <c r="AP10" s="12">
        <v>1</v>
      </c>
      <c r="AQ10" s="12">
        <v>5</v>
      </c>
      <c r="AR10" s="65">
        <v>0.3846</v>
      </c>
      <c r="AS10" s="69">
        <v>13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2009</v>
      </c>
      <c r="Y11" s="12" t="s">
        <v>32</v>
      </c>
      <c r="Z11" s="1" t="s">
        <v>31</v>
      </c>
      <c r="AA11" s="12">
        <v>1</v>
      </c>
      <c r="AB11" s="12">
        <v>0</v>
      </c>
      <c r="AC11" s="12">
        <v>0</v>
      </c>
      <c r="AD11" s="12">
        <v>0</v>
      </c>
      <c r="AE11" s="12">
        <v>1</v>
      </c>
      <c r="AF11" s="67">
        <v>0.33329999999999999</v>
      </c>
      <c r="AG11" s="68">
        <v>3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2"/>
      <c r="Z12" s="1"/>
      <c r="AA12" s="12"/>
      <c r="AB12" s="12"/>
      <c r="AC12" s="12"/>
      <c r="AD12" s="12"/>
      <c r="AE12" s="12"/>
      <c r="AF12" s="67"/>
      <c r="AG12" s="68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2016</v>
      </c>
      <c r="Y13" s="12" t="s">
        <v>34</v>
      </c>
      <c r="Z13" s="1" t="s">
        <v>31</v>
      </c>
      <c r="AA13" s="12">
        <v>5</v>
      </c>
      <c r="AB13" s="12">
        <v>1</v>
      </c>
      <c r="AC13" s="12">
        <v>2</v>
      </c>
      <c r="AD13" s="12">
        <v>2</v>
      </c>
      <c r="AE13" s="12">
        <v>15</v>
      </c>
      <c r="AF13" s="67">
        <v>0.5</v>
      </c>
      <c r="AG13" s="68">
        <v>30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98</v>
      </c>
      <c r="AB14" s="36">
        <f>SUM(AB4:AB13)</f>
        <v>6</v>
      </c>
      <c r="AC14" s="36">
        <f>SUM(AC4:AC13)</f>
        <v>38</v>
      </c>
      <c r="AD14" s="36">
        <f>SUM(AD4:AD13)</f>
        <v>122</v>
      </c>
      <c r="AE14" s="36">
        <f>SUM(AE4:AE13)</f>
        <v>238</v>
      </c>
      <c r="AF14" s="37">
        <f>PRODUCT(AE14/AG14)</f>
        <v>0.57349397590361451</v>
      </c>
      <c r="AG14" s="21">
        <f>SUM(AG4:AG13)</f>
        <v>415</v>
      </c>
      <c r="AH14" s="18"/>
      <c r="AI14" s="29"/>
      <c r="AJ14" s="41"/>
      <c r="AK14" s="42"/>
      <c r="AL14" s="10"/>
      <c r="AM14" s="36">
        <f>SUM(AM4:AM13)</f>
        <v>9</v>
      </c>
      <c r="AN14" s="36">
        <f>SUM(AN4:AN13)</f>
        <v>0</v>
      </c>
      <c r="AO14" s="36">
        <f>SUM(AO4:AO13)</f>
        <v>3</v>
      </c>
      <c r="AP14" s="36">
        <f>SUM(AP4:AP13)</f>
        <v>5</v>
      </c>
      <c r="AQ14" s="36">
        <f>SUM(AQ4:AQ13)</f>
        <v>26</v>
      </c>
      <c r="AR14" s="37">
        <f>PRODUCT(AQ14/AS14)</f>
        <v>0.4642857142857143</v>
      </c>
      <c r="AS14" s="39">
        <f>SUM(AS4:AS13)</f>
        <v>56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22</v>
      </c>
      <c r="O16" s="7" t="s">
        <v>21</v>
      </c>
      <c r="Q16" s="17"/>
      <c r="R16" s="17" t="s">
        <v>10</v>
      </c>
      <c r="S16" s="17"/>
      <c r="T16" s="54" t="s">
        <v>25</v>
      </c>
      <c r="U16" s="16"/>
      <c r="V16" s="16"/>
      <c r="W16" s="16"/>
      <c r="X16" s="17"/>
      <c r="Y16" s="17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24</v>
      </c>
      <c r="U17" s="10"/>
      <c r="V17" s="19"/>
      <c r="W17" s="19"/>
      <c r="X17" s="43"/>
      <c r="Y17" s="43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107</v>
      </c>
      <c r="F19" s="47">
        <f>PRODUCT(AB14+AN14)</f>
        <v>6</v>
      </c>
      <c r="G19" s="47">
        <f>PRODUCT(AC14+AO14)</f>
        <v>41</v>
      </c>
      <c r="H19" s="47">
        <f>PRODUCT(AD14+AP14)</f>
        <v>127</v>
      </c>
      <c r="I19" s="47">
        <f>PRODUCT(AE14+AQ14)</f>
        <v>264</v>
      </c>
      <c r="J19" s="60">
        <f>PRODUCT(I19/K19)</f>
        <v>0.56050955414012738</v>
      </c>
      <c r="K19" s="10">
        <f>PRODUCT(AG14+AS14)</f>
        <v>471</v>
      </c>
      <c r="L19" s="53">
        <f>PRODUCT((F19+G19)/E19)</f>
        <v>0.43925233644859812</v>
      </c>
      <c r="M19" s="53">
        <f>PRODUCT(H19/E19)</f>
        <v>1.1869158878504673</v>
      </c>
      <c r="N19" s="53">
        <f>PRODUCT((F19+G19+H19)/E19)</f>
        <v>1.6261682242990654</v>
      </c>
      <c r="O19" s="53">
        <v>4.125</v>
      </c>
      <c r="Q19" s="17"/>
      <c r="R19" s="17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107</v>
      </c>
      <c r="F20" s="47">
        <f t="shared" ref="F20:I20" si="0">SUM(F17:F19)</f>
        <v>6</v>
      </c>
      <c r="G20" s="47">
        <f t="shared" si="0"/>
        <v>41</v>
      </c>
      <c r="H20" s="47">
        <f t="shared" si="0"/>
        <v>127</v>
      </c>
      <c r="I20" s="47">
        <f t="shared" si="0"/>
        <v>264</v>
      </c>
      <c r="J20" s="60">
        <f>PRODUCT(I20/K20)</f>
        <v>0.56050955414012738</v>
      </c>
      <c r="K20" s="16">
        <f>SUM(K17:K19)</f>
        <v>471</v>
      </c>
      <c r="L20" s="53">
        <f>PRODUCT((F20+G20)/E20)</f>
        <v>0.43925233644859812</v>
      </c>
      <c r="M20" s="53">
        <f>PRODUCT(H20/E20)</f>
        <v>1.1869158878504673</v>
      </c>
      <c r="N20" s="53">
        <f>PRODUCT((F20+G20+H20)/E20)</f>
        <v>1.6261682242990654</v>
      </c>
      <c r="O20" s="53">
        <v>4.125</v>
      </c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</row>
    <row r="187" spans="1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</row>
    <row r="188" spans="1:57" x14ac:dyDescent="0.25"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sortState ref="T16:Y17">
    <sortCondition descending="1" ref="T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2018-12-31T10:43:02Z</dcterms:modified>
</cp:coreProperties>
</file>