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P6" i="2" l="1"/>
  <c r="P17" i="2" l="1"/>
  <c r="I17" i="2" l="1"/>
  <c r="T13" i="1" l="1"/>
  <c r="T12" i="1"/>
  <c r="T11" i="1"/>
  <c r="T10" i="1"/>
  <c r="O13" i="1" l="1"/>
  <c r="O12" i="1" l="1"/>
  <c r="O11" i="1"/>
  <c r="O9" i="1"/>
  <c r="O8" i="1"/>
  <c r="O7" i="1"/>
  <c r="O6" i="1"/>
  <c r="O5" i="1"/>
  <c r="O10" i="1"/>
  <c r="O20" i="1"/>
  <c r="O24" i="1" s="1"/>
  <c r="AJ20" i="1"/>
  <c r="AI20" i="1"/>
  <c r="AH20" i="1"/>
  <c r="AG20" i="1"/>
  <c r="AF20" i="1"/>
  <c r="AE20" i="1"/>
  <c r="AD20" i="1"/>
  <c r="I26" i="1" s="1"/>
  <c r="AC20" i="1"/>
  <c r="H26" i="1" s="1"/>
  <c r="L26" i="1" s="1"/>
  <c r="AB20" i="1"/>
  <c r="G26" i="1"/>
  <c r="AA20" i="1"/>
  <c r="F26" i="1"/>
  <c r="Z20" i="1"/>
  <c r="E26" i="1" s="1"/>
  <c r="Y20" i="1"/>
  <c r="I25" i="1" s="1"/>
  <c r="X20" i="1"/>
  <c r="H25" i="1" s="1"/>
  <c r="W20" i="1"/>
  <c r="G25" i="1" s="1"/>
  <c r="V20" i="1"/>
  <c r="F25" i="1" s="1"/>
  <c r="U20" i="1"/>
  <c r="E25" i="1" s="1"/>
  <c r="M20" i="1"/>
  <c r="L20" i="1"/>
  <c r="T20" i="1" s="1"/>
  <c r="K20" i="1"/>
  <c r="J20" i="1"/>
  <c r="I20" i="1"/>
  <c r="I24" i="1" s="1"/>
  <c r="H20" i="1"/>
  <c r="H24" i="1" s="1"/>
  <c r="G20" i="1"/>
  <c r="G24" i="1" s="1"/>
  <c r="F20" i="1"/>
  <c r="F24" i="1" s="1"/>
  <c r="E20" i="1"/>
  <c r="E24" i="1" s="1"/>
  <c r="K26" i="1" l="1"/>
  <c r="D21" i="1"/>
  <c r="I27" i="1"/>
  <c r="K24" i="1"/>
  <c r="L24" i="1"/>
  <c r="K25" i="1"/>
  <c r="M24" i="1"/>
  <c r="L25" i="1"/>
  <c r="E27" i="1"/>
  <c r="G27" i="1"/>
  <c r="N20" i="1"/>
  <c r="N24" i="1" s="1"/>
  <c r="N25" i="1"/>
  <c r="M25" i="1"/>
  <c r="M26" i="1"/>
  <c r="O26" i="1"/>
  <c r="O27" i="1" s="1"/>
  <c r="F27" i="1"/>
  <c r="H27" i="1"/>
  <c r="L27" i="1" l="1"/>
  <c r="M27" i="1"/>
  <c r="N27" i="1"/>
  <c r="K27" i="1"/>
</calcChain>
</file>

<file path=xl/sharedStrings.xml><?xml version="1.0" encoding="utf-8"?>
<sst xmlns="http://schemas.openxmlformats.org/spreadsheetml/2006/main" count="241" uniqueCount="126">
  <si>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</si>
  <si>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</si>
  <si>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</si>
  <si>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</si>
  <si>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</si>
  <si>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</si>
  <si>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</si>
  <si>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</si>
  <si>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</si>
  <si>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</si>
  <si>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</si>
  <si>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</si>
  <si>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</si>
  <si>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</si>
  <si>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</si>
  <si>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</si>
  <si>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</si>
  <si>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</si>
  <si>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</si>
  <si>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</si>
  <si>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</si>
  <si>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</si>
  <si>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</si>
  <si>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</si>
  <si>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</si>
  <si>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</si>
  <si>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</si>
  <si>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</si>
  <si>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</si>
  <si>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</si>
  <si>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</si>
  <si>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</si>
  <si>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</si>
  <si>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6.</t>
  </si>
  <si>
    <t>ykköspesis</t>
  </si>
  <si>
    <t>Ottelu</t>
  </si>
  <si>
    <t>1.  ottelu</t>
  </si>
  <si>
    <t>Kunnari</t>
  </si>
  <si>
    <t>7.</t>
  </si>
  <si>
    <t>9.  ottelu</t>
  </si>
  <si>
    <t>8.</t>
  </si>
  <si>
    <t>2.  ottelu</t>
  </si>
  <si>
    <t>Fera 2</t>
  </si>
  <si>
    <t>Fera</t>
  </si>
  <si>
    <t>21.08. 2005  KJK - Fera 2  2-1  (1-2, 6-4, 1-1, 3-2)</t>
  </si>
  <si>
    <t xml:space="preserve">  15 v   5 kk   8 pv</t>
  </si>
  <si>
    <t>02.08. 2006  HP - Fera  0-2  (1-8, 2-4)</t>
  </si>
  <si>
    <t xml:space="preserve">  16 v   4 kk 20 pv</t>
  </si>
  <si>
    <t>22.08. 2006  Fera - SiiPe  2-0  (3-2, 5-0)</t>
  </si>
  <si>
    <t xml:space="preserve">  16 v   5 kk   9 pv</t>
  </si>
  <si>
    <t>Lukko</t>
  </si>
  <si>
    <t>13.3.1990   Rauma</t>
  </si>
  <si>
    <t>Seurat</t>
  </si>
  <si>
    <t>Fera = Fera, Rauma (1958), kasvattajaseura</t>
  </si>
  <si>
    <t>Lukko = Fera, Rauma</t>
  </si>
  <si>
    <t>5.</t>
  </si>
  <si>
    <t>L+T</t>
  </si>
  <si>
    <t>3.</t>
  </si>
  <si>
    <t>4.</t>
  </si>
  <si>
    <t>10.</t>
  </si>
  <si>
    <t>B-TYTÖT</t>
  </si>
  <si>
    <t>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</si>
  <si>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</si>
  <si>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</si>
  <si>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</si>
  <si>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</si>
  <si>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</si>
  <si>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</si>
  <si>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</si>
  <si>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</si>
  <si>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</si>
  <si>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</si>
  <si>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</si>
  <si>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Länsi</t>
  </si>
  <si>
    <t xml:space="preserve"> LIITTO - LEHDISTÖ - KORTTI</t>
  </si>
  <si>
    <t>NAISET</t>
  </si>
  <si>
    <t>Tulos</t>
  </si>
  <si>
    <t xml:space="preserve">  KL-%</t>
  </si>
  <si>
    <t>Liitto</t>
  </si>
  <si>
    <t>Lehdistö</t>
  </si>
  <si>
    <t>jok</t>
  </si>
  <si>
    <t>Ikä ensimmäisessä ottelussa</t>
  </si>
  <si>
    <t xml:space="preserve"> ITÄ - LÄNSI - KORTTI</t>
  </si>
  <si>
    <t>28.06. 2009  Kuopio</t>
  </si>
  <si>
    <t>3k</t>
  </si>
  <si>
    <t>Hannu Kalmari</t>
  </si>
  <si>
    <t>19.06. 2012  Turku</t>
  </si>
  <si>
    <t>Jussi Viljanen</t>
  </si>
  <si>
    <t>18.06. 2014  Viinijärvi</t>
  </si>
  <si>
    <t>Jukka Liikala</t>
  </si>
  <si>
    <t>22 v  3 kk  6 pv</t>
  </si>
  <si>
    <t>17.06. 2016  Pori</t>
  </si>
  <si>
    <t>2k</t>
  </si>
  <si>
    <t>I p</t>
  </si>
  <si>
    <t>Antti Yli-Saunamäki</t>
  </si>
  <si>
    <t>02.07. 2016  Kouvola</t>
  </si>
  <si>
    <t>3267</t>
  </si>
  <si>
    <t>26 v  3 kk  19 pv</t>
  </si>
  <si>
    <t>Miia Tervonen os. Karppanen</t>
  </si>
  <si>
    <t xml:space="preserve">  2-1  (1-4, 4-3, 1-0)</t>
  </si>
  <si>
    <t>5/8</t>
  </si>
  <si>
    <t>5/7</t>
  </si>
  <si>
    <t>0/1</t>
  </si>
  <si>
    <t>2/7</t>
  </si>
  <si>
    <t>2/6</t>
  </si>
  <si>
    <t>3/9</t>
  </si>
  <si>
    <t>3/7</t>
  </si>
  <si>
    <t>0/2</t>
  </si>
  <si>
    <t>4/5</t>
  </si>
  <si>
    <t>2/4</t>
  </si>
  <si>
    <t>9/21</t>
  </si>
  <si>
    <t>9/18</t>
  </si>
  <si>
    <t>0/3</t>
  </si>
  <si>
    <t xml:space="preserve">Lyöty </t>
  </si>
  <si>
    <t xml:space="preserve">Tuotu </t>
  </si>
  <si>
    <t>06.07. 2019  Seinäjoki</t>
  </si>
  <si>
    <t xml:space="preserve">  0-1 (1-2, 4-4)</t>
  </si>
  <si>
    <t>2/3</t>
  </si>
  <si>
    <t>Tomi Niskanen</t>
  </si>
  <si>
    <t>3911</t>
  </si>
  <si>
    <t>4/8</t>
  </si>
  <si>
    <t>4/7</t>
  </si>
  <si>
    <t xml:space="preserve">  0-2  (2-10, 1-7)</t>
  </si>
  <si>
    <t xml:space="preserve">  1-0  (3-0, 2-2)</t>
  </si>
  <si>
    <t xml:space="preserve">  1-2  (1-3, 3-1, 0-1)</t>
  </si>
  <si>
    <t xml:space="preserve">  1-0  (4-1, 1-1)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</si>
</sst>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1"/>
      <name val="Arial"/>
      <family val="2"/>
    </font>
    <font>
      <b/>
      <sz val="14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78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5" borderId="3" xfId="0" applyFont="1" applyFill="1" applyBorder="1" applyAlignment="1">
      <alignment horizontal="center"/>
    </xf>
    <xf numFmtId="0" fontId="2" fillId="5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6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4" borderId="2" xfId="0" applyFont="1" applyFill="1" applyBorder="1"/>
    <xf numFmtId="0" fontId="2" fillId="3" borderId="1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0" xfId="0" applyFont="1" applyFill="1" applyBorder="1"/>
    <xf numFmtId="0" fontId="2" fillId="3" borderId="11" xfId="0" applyFont="1" applyFill="1" applyBorder="1"/>
    <xf numFmtId="0" fontId="2" fillId="6" borderId="1" xfId="0" applyFont="1" applyFill="1" applyBorder="1"/>
    <xf numFmtId="0" fontId="2" fillId="6" borderId="2" xfId="0" applyFont="1" applyFill="1" applyBorder="1"/>
    <xf numFmtId="0" fontId="2" fillId="6" borderId="4" xfId="0" applyFont="1" applyFill="1" applyBorder="1"/>
    <xf numFmtId="2" fontId="2" fillId="6" borderId="3" xfId="0" applyNumberFormat="1" applyFont="1" applyFill="1" applyBorder="1" applyAlignment="1">
      <alignment horizontal="center"/>
    </xf>
    <xf numFmtId="165" fontId="2" fillId="6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4" fillId="7" borderId="0" xfId="0" applyFont="1" applyFill="1"/>
    <xf numFmtId="0" fontId="3" fillId="0" borderId="0" xfId="0" applyFont="1"/>
    <xf numFmtId="0" fontId="3" fillId="0" borderId="0" xfId="0" applyFont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0" fillId="3" borderId="0" xfId="0" applyFill="1"/>
    <xf numFmtId="0" fontId="2" fillId="0" borderId="0" xfId="0" applyFont="1" applyFill="1" applyAlignment="1">
      <alignment horizontal="center"/>
    </xf>
    <xf numFmtId="0" fontId="0" fillId="2" borderId="0" xfId="0" applyFill="1"/>
    <xf numFmtId="0" fontId="2" fillId="2" borderId="13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left"/>
    </xf>
    <xf numFmtId="0" fontId="2" fillId="4" borderId="11" xfId="0" applyFont="1" applyFill="1" applyBorder="1" applyAlignment="1">
      <alignment horizontal="left"/>
    </xf>
    <xf numFmtId="0" fontId="2" fillId="4" borderId="14" xfId="0" applyFont="1" applyFill="1" applyBorder="1" applyAlignment="1">
      <alignment horizontal="center"/>
    </xf>
    <xf numFmtId="0" fontId="2" fillId="4" borderId="11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2" fillId="8" borderId="3" xfId="0" applyFont="1" applyFill="1" applyBorder="1" applyAlignment="1">
      <alignment horizontal="left"/>
    </xf>
    <xf numFmtId="0" fontId="2" fillId="8" borderId="3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left"/>
    </xf>
    <xf numFmtId="0" fontId="2" fillId="2" borderId="10" xfId="0" applyFont="1" applyFill="1" applyBorder="1" applyAlignment="1"/>
    <xf numFmtId="0" fontId="2" fillId="2" borderId="10" xfId="0" applyFont="1" applyFill="1" applyBorder="1"/>
    <xf numFmtId="49" fontId="2" fillId="2" borderId="10" xfId="0" applyNumberFormat="1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8" fillId="5" borderId="1" xfId="0" applyFont="1" applyFill="1" applyBorder="1" applyAlignment="1">
      <alignment vertical="top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left"/>
    </xf>
    <xf numFmtId="0" fontId="4" fillId="0" borderId="0" xfId="0" applyFont="1" applyFill="1"/>
    <xf numFmtId="0" fontId="5" fillId="0" borderId="0" xfId="0" applyFont="1" applyFill="1"/>
    <xf numFmtId="1" fontId="2" fillId="0" borderId="3" xfId="0" applyNumberFormat="1" applyFont="1" applyFill="1" applyBorder="1" applyAlignment="1">
      <alignment horizontal="center"/>
    </xf>
    <xf numFmtId="0" fontId="2" fillId="6" borderId="3" xfId="0" applyFont="1" applyFill="1" applyBorder="1" applyAlignment="1">
      <alignment horizontal="left"/>
    </xf>
    <xf numFmtId="165" fontId="2" fillId="4" borderId="3" xfId="0" applyNumberFormat="1" applyFont="1" applyFill="1" applyBorder="1" applyAlignment="1">
      <alignment horizontal="left"/>
    </xf>
    <xf numFmtId="49" fontId="2" fillId="4" borderId="1" xfId="0" applyNumberFormat="1" applyFont="1" applyFill="1" applyBorder="1" applyAlignment="1">
      <alignment horizontal="left"/>
    </xf>
    <xf numFmtId="49" fontId="2" fillId="4" borderId="3" xfId="0" applyNumberFormat="1" applyFont="1" applyFill="1" applyBorder="1" applyAlignment="1">
      <alignment horizontal="center"/>
    </xf>
    <xf numFmtId="0" fontId="6" fillId="3" borderId="7" xfId="0" applyFont="1" applyFill="1" applyBorder="1" applyAlignment="1"/>
    <xf numFmtId="0" fontId="6" fillId="3" borderId="6" xfId="0" applyFont="1" applyFill="1" applyBorder="1" applyAlignment="1">
      <alignment horizontal="left"/>
    </xf>
    <xf numFmtId="0" fontId="2" fillId="3" borderId="6" xfId="0" applyFont="1" applyFill="1" applyBorder="1" applyAlignment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49" fontId="6" fillId="3" borderId="6" xfId="0" applyNumberFormat="1" applyFont="1" applyFill="1" applyBorder="1" applyAlignment="1"/>
    <xf numFmtId="0" fontId="2" fillId="3" borderId="6" xfId="0" applyFont="1" applyFill="1" applyBorder="1" applyAlignment="1">
      <alignment horizontal="left"/>
    </xf>
    <xf numFmtId="0" fontId="2" fillId="3" borderId="8" xfId="0" applyFont="1" applyFill="1" applyBorder="1"/>
    <xf numFmtId="0" fontId="2" fillId="2" borderId="9" xfId="0" applyFont="1" applyFill="1" applyBorder="1" applyAlignment="1"/>
    <xf numFmtId="0" fontId="2" fillId="2" borderId="0" xfId="0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0" fontId="8" fillId="5" borderId="1" xfId="0" applyFont="1" applyFill="1" applyBorder="1"/>
    <xf numFmtId="0" fontId="2" fillId="3" borderId="2" xfId="0" applyFont="1" applyFill="1" applyBorder="1" applyAlignment="1">
      <alignment horizontal="left"/>
    </xf>
    <xf numFmtId="0" fontId="2" fillId="0" borderId="0" xfId="0" applyFont="1" applyFill="1"/>
    <xf numFmtId="0" fontId="2" fillId="0" borderId="0" xfId="0" applyFont="1" applyFill="1" applyAlignment="1">
      <alignment horizontal="left"/>
    </xf>
    <xf numFmtId="0" fontId="0" fillId="0" borderId="0" xfId="0" applyFill="1"/>
    <xf numFmtId="49" fontId="2" fillId="8" borderId="3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left"/>
    </xf>
    <xf numFmtId="0" fontId="6" fillId="3" borderId="6" xfId="0" applyFont="1" applyFill="1" applyBorder="1"/>
    <xf numFmtId="165" fontId="2" fillId="3" borderId="6" xfId="0" applyNumberFormat="1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left"/>
    </xf>
    <xf numFmtId="165" fontId="2" fillId="8" borderId="4" xfId="1" applyNumberFormat="1" applyFont="1" applyFill="1" applyBorder="1" applyAlignment="1"/>
    <xf numFmtId="0" fontId="2" fillId="8" borderId="4" xfId="0" applyFont="1" applyFill="1" applyBorder="1" applyAlignment="1">
      <alignment horizontal="center"/>
    </xf>
    <xf numFmtId="0" fontId="2" fillId="8" borderId="1" xfId="0" applyFont="1" applyFill="1" applyBorder="1" applyAlignment="1">
      <alignment horizontal="center"/>
    </xf>
    <xf numFmtId="165" fontId="2" fillId="8" borderId="2" xfId="0" applyNumberFormat="1" applyFont="1" applyFill="1" applyBorder="1" applyAlignment="1">
      <alignment horizontal="center"/>
    </xf>
    <xf numFmtId="0" fontId="2" fillId="8" borderId="1" xfId="0" applyFont="1" applyFill="1" applyBorder="1" applyAlignment="1">
      <alignment horizontal="left"/>
    </xf>
    <xf numFmtId="49" fontId="2" fillId="8" borderId="4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49" fontId="2" fillId="6" borderId="1" xfId="0" applyNumberFormat="1" applyFont="1" applyFill="1" applyBorder="1" applyAlignment="1">
      <alignment horizontal="left"/>
    </xf>
    <xf numFmtId="0" fontId="2" fillId="6" borderId="4" xfId="0" applyFont="1" applyFill="1" applyBorder="1" applyAlignment="1">
      <alignment horizontal="left"/>
    </xf>
    <xf numFmtId="0" fontId="2" fillId="2" borderId="13" xfId="0" applyFont="1" applyFill="1" applyBorder="1" applyAlignment="1"/>
    <xf numFmtId="0" fontId="2" fillId="6" borderId="3" xfId="0" applyNumberFormat="1" applyFont="1" applyFill="1" applyBorder="1" applyAlignment="1">
      <alignment horizontal="center"/>
    </xf>
    <xf numFmtId="0" fontId="2" fillId="6" borderId="4" xfId="0" applyNumberFormat="1" applyFont="1" applyFill="1" applyBorder="1" applyAlignment="1">
      <alignment horizontal="center"/>
    </xf>
    <xf numFmtId="49" fontId="2" fillId="6" borderId="1" xfId="0" applyNumberFormat="1" applyFont="1" applyFill="1" applyBorder="1" applyAlignment="1">
      <alignment horizontal="center"/>
    </xf>
    <xf numFmtId="0" fontId="2" fillId="6" borderId="1" xfId="0" applyNumberFormat="1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49" fontId="2" fillId="6" borderId="3" xfId="0" applyNumberFormat="1" applyFont="1" applyFill="1" applyBorder="1" applyAlignment="1">
      <alignment horizontal="center"/>
    </xf>
    <xf numFmtId="165" fontId="2" fillId="6" borderId="2" xfId="1" applyNumberFormat="1" applyFont="1" applyFill="1" applyBorder="1" applyAlignment="1">
      <alignment horizontal="center"/>
    </xf>
    <xf numFmtId="49" fontId="2" fillId="8" borderId="4" xfId="0" applyNumberFormat="1" applyFont="1" applyFill="1" applyBorder="1" applyAlignment="1">
      <alignment horizontal="left"/>
    </xf>
    <xf numFmtId="0" fontId="2" fillId="8" borderId="3" xfId="0" applyNumberFormat="1" applyFont="1" applyFill="1" applyBorder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49" fontId="2" fillId="8" borderId="1" xfId="0" applyNumberFormat="1" applyFont="1" applyFill="1" applyBorder="1" applyAlignment="1">
      <alignment horizontal="center"/>
    </xf>
    <xf numFmtId="1" fontId="2" fillId="8" borderId="1" xfId="0" applyNumberFormat="1" applyFont="1" applyFill="1" applyBorder="1" applyAlignment="1">
      <alignment horizontal="center"/>
    </xf>
    <xf numFmtId="165" fontId="2" fillId="8" borderId="2" xfId="1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49" fontId="2" fillId="4" borderId="14" xfId="0" applyNumberFormat="1" applyFont="1" applyFill="1" applyBorder="1" applyAlignment="1">
      <alignment horizontal="center"/>
    </xf>
    <xf numFmtId="49" fontId="2" fillId="3" borderId="6" xfId="0" applyNumberFormat="1" applyFont="1" applyFill="1" applyBorder="1"/>
    <xf numFmtId="49" fontId="2" fillId="2" borderId="10" xfId="0" applyNumberFormat="1" applyFont="1" applyFill="1" applyBorder="1" applyAlignment="1">
      <alignment horizontal="center"/>
    </xf>
    <xf numFmtId="49" fontId="2" fillId="2" borderId="10" xfId="0" applyNumberFormat="1" applyFont="1" applyFill="1" applyBorder="1" applyAlignment="1">
      <alignment horizontal="left"/>
    </xf>
    <xf numFmtId="49" fontId="2" fillId="3" borderId="6" xfId="0" applyNumberFormat="1" applyFont="1" applyFill="1" applyBorder="1" applyAlignment="1">
      <alignment horizontal="center"/>
    </xf>
    <xf numFmtId="49" fontId="6" fillId="3" borderId="6" xfId="0" applyNumberFormat="1" applyFont="1" applyFill="1" applyBorder="1" applyAlignment="1">
      <alignment horizontal="left"/>
    </xf>
    <xf numFmtId="49" fontId="2" fillId="2" borderId="0" xfId="0" applyNumberFormat="1" applyFont="1" applyFill="1"/>
    <xf numFmtId="49" fontId="2" fillId="0" borderId="0" xfId="0" applyNumberFormat="1" applyFont="1" applyFill="1" applyAlignment="1">
      <alignment horizontal="center"/>
    </xf>
    <xf numFmtId="0" fontId="2" fillId="8" borderId="9" xfId="0" applyFont="1" applyFill="1" applyBorder="1" applyAlignment="1">
      <alignment horizontal="left"/>
    </xf>
    <xf numFmtId="0" fontId="2" fillId="8" borderId="14" xfId="0" applyFont="1" applyFill="1" applyBorder="1" applyAlignment="1">
      <alignment horizontal="left"/>
    </xf>
    <xf numFmtId="165" fontId="2" fillId="8" borderId="11" xfId="1" applyNumberFormat="1" applyFont="1" applyFill="1" applyBorder="1" applyAlignment="1"/>
    <xf numFmtId="165" fontId="2" fillId="2" borderId="0" xfId="1" applyNumberFormat="1" applyFont="1" applyFill="1" applyBorder="1" applyAlignment="1"/>
    <xf numFmtId="0" fontId="2" fillId="8" borderId="14" xfId="0" applyFont="1" applyFill="1" applyBorder="1" applyAlignment="1">
      <alignment horizontal="center"/>
    </xf>
    <xf numFmtId="0" fontId="2" fillId="8" borderId="11" xfId="0" applyFont="1" applyFill="1" applyBorder="1" applyAlignment="1">
      <alignment horizontal="center"/>
    </xf>
    <xf numFmtId="0" fontId="2" fillId="8" borderId="9" xfId="0" applyFont="1" applyFill="1" applyBorder="1" applyAlignment="1">
      <alignment horizontal="center"/>
    </xf>
    <xf numFmtId="49" fontId="2" fillId="8" borderId="14" xfId="0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/>
    <xf numFmtId="0" fontId="2" fillId="4" borderId="7" xfId="0" applyFont="1" applyFill="1" applyBorder="1"/>
    <xf numFmtId="0" fontId="4" fillId="4" borderId="6" xfId="0" applyFont="1" applyFill="1" applyBorder="1"/>
    <xf numFmtId="0" fontId="2" fillId="4" borderId="6" xfId="0" applyFont="1" applyFill="1" applyBorder="1"/>
    <xf numFmtId="0" fontId="2" fillId="4" borderId="6" xfId="0" applyFont="1" applyFill="1" applyBorder="1" applyAlignment="1">
      <alignment horizontal="right"/>
    </xf>
    <xf numFmtId="0" fontId="2" fillId="4" borderId="8" xfId="0" applyFont="1" applyFill="1" applyBorder="1"/>
    <xf numFmtId="0" fontId="2" fillId="4" borderId="12" xfId="0" applyFont="1" applyFill="1" applyBorder="1"/>
    <xf numFmtId="0" fontId="4" fillId="4" borderId="0" xfId="0" applyFont="1" applyFill="1" applyBorder="1"/>
    <xf numFmtId="0" fontId="2" fillId="4" borderId="0" xfId="0" applyFont="1" applyFill="1" applyBorder="1"/>
    <xf numFmtId="0" fontId="2" fillId="4" borderId="0" xfId="0" applyFont="1" applyFill="1" applyBorder="1" applyAlignment="1">
      <alignment horizontal="right"/>
    </xf>
    <xf numFmtId="0" fontId="2" fillId="4" borderId="5" xfId="0" applyFont="1" applyFill="1" applyBorder="1"/>
    <xf numFmtId="0" fontId="2" fillId="4" borderId="9" xfId="0" applyFont="1" applyFill="1" applyBorder="1"/>
    <xf numFmtId="0" fontId="4" fillId="4" borderId="10" xfId="0" applyFont="1" applyFill="1" applyBorder="1"/>
    <xf numFmtId="0" fontId="2" fillId="4" borderId="10" xfId="0" applyFont="1" applyFill="1" applyBorder="1"/>
    <xf numFmtId="0" fontId="2" fillId="4" borderId="10" xfId="0" applyFont="1" applyFill="1" applyBorder="1" applyAlignment="1">
      <alignment horizontal="right"/>
    </xf>
    <xf numFmtId="0" fontId="2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9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4" customWidth="1"/>
    <col min="4" max="4" width="9.140625" style="65" customWidth="1"/>
    <col min="5" max="12" width="5.7109375" style="65" customWidth="1"/>
    <col min="13" max="13" width="6.28515625" style="65" customWidth="1"/>
    <col min="14" max="14" width="8.28515625" style="65" customWidth="1"/>
    <col min="15" max="15" width="0.7109375" style="65" customWidth="1"/>
    <col min="16" max="18" width="5.7109375" style="69" customWidth="1"/>
    <col min="19" max="19" width="5.7109375" style="68" customWidth="1"/>
    <col min="20" max="20" width="0.7109375" style="41" customWidth="1"/>
    <col min="21" max="28" width="5.7109375" style="65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98</v>
      </c>
      <c r="C1" s="2"/>
      <c r="D1" s="3"/>
      <c r="E1" s="3"/>
      <c r="F1" s="3"/>
      <c r="G1" s="4" t="s">
        <v>51</v>
      </c>
      <c r="H1" s="6"/>
      <c r="I1" s="6"/>
      <c r="J1" s="6"/>
      <c r="K1" s="6"/>
      <c r="L1" s="6"/>
      <c r="M1" s="6"/>
      <c r="N1" s="7"/>
      <c r="O1" s="3"/>
      <c r="P1" s="67"/>
      <c r="Q1" s="67"/>
      <c r="R1" s="67"/>
      <c r="S1" s="3"/>
      <c r="T1" s="5"/>
      <c r="U1" s="6"/>
      <c r="V1" s="3"/>
      <c r="W1" s="3"/>
      <c r="X1" s="3"/>
      <c r="Y1" s="6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2"/>
      <c r="Q2" s="20" t="s">
        <v>17</v>
      </c>
      <c r="R2" s="14"/>
      <c r="S2" s="21"/>
      <c r="T2" s="19"/>
      <c r="U2" s="20" t="s">
        <v>18</v>
      </c>
      <c r="V2" s="14"/>
      <c r="W2" s="14"/>
      <c r="X2" s="14"/>
      <c r="Y2" s="21"/>
      <c r="Z2" s="22" t="s">
        <v>19</v>
      </c>
      <c r="AA2" s="14"/>
      <c r="AB2" s="14"/>
      <c r="AC2" s="14"/>
      <c r="AD2" s="15"/>
      <c r="AE2" s="22"/>
      <c r="AF2" s="14"/>
      <c r="AG2" s="17" t="s">
        <v>28</v>
      </c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14</v>
      </c>
      <c r="Q3" s="18" t="s">
        <v>15</v>
      </c>
      <c r="R3" s="18" t="s">
        <v>56</v>
      </c>
      <c r="S3" s="18" t="s">
        <v>3</v>
      </c>
      <c r="T3" s="24"/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4</v>
      </c>
      <c r="AA3" s="18" t="s">
        <v>13</v>
      </c>
      <c r="AB3" s="15" t="s">
        <v>14</v>
      </c>
      <c r="AC3" s="18" t="s">
        <v>15</v>
      </c>
      <c r="AD3" s="18" t="s">
        <v>3</v>
      </c>
      <c r="AE3" s="18" t="s">
        <v>22</v>
      </c>
      <c r="AF3" s="18" t="s">
        <v>23</v>
      </c>
      <c r="AG3" s="15" t="s">
        <v>24</v>
      </c>
      <c r="AH3" s="15" t="s">
        <v>29</v>
      </c>
      <c r="AI3" s="17" t="s">
        <v>30</v>
      </c>
      <c r="AJ3" s="18" t="s">
        <v>31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2005</v>
      </c>
      <c r="C4" s="26"/>
      <c r="D4" s="27" t="s">
        <v>42</v>
      </c>
      <c r="E4" s="28"/>
      <c r="F4" s="28" t="s">
        <v>34</v>
      </c>
      <c r="G4" s="29"/>
      <c r="H4" s="30"/>
      <c r="I4" s="26"/>
      <c r="J4" s="26"/>
      <c r="K4" s="26"/>
      <c r="L4" s="26"/>
      <c r="M4" s="26"/>
      <c r="N4" s="26"/>
      <c r="O4" s="24"/>
      <c r="P4" s="18"/>
      <c r="Q4" s="18"/>
      <c r="R4" s="18"/>
      <c r="S4" s="18"/>
      <c r="U4" s="31"/>
      <c r="V4" s="31"/>
      <c r="W4" s="31"/>
      <c r="X4" s="31"/>
      <c r="Y4" s="31"/>
      <c r="Z4" s="32">
        <v>1</v>
      </c>
      <c r="AA4" s="32">
        <v>0</v>
      </c>
      <c r="AB4" s="32">
        <v>1</v>
      </c>
      <c r="AC4" s="32">
        <v>0</v>
      </c>
      <c r="AD4" s="32">
        <v>3</v>
      </c>
      <c r="AE4" s="31"/>
      <c r="AF4" s="31"/>
      <c r="AG4" s="31"/>
      <c r="AH4" s="31"/>
      <c r="AI4" s="31"/>
      <c r="AJ4" s="31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31">
        <v>2006</v>
      </c>
      <c r="C5" s="31" t="s">
        <v>33</v>
      </c>
      <c r="D5" s="33" t="s">
        <v>43</v>
      </c>
      <c r="E5" s="31">
        <v>1</v>
      </c>
      <c r="F5" s="31">
        <v>0</v>
      </c>
      <c r="G5" s="31">
        <v>0</v>
      </c>
      <c r="H5" s="31">
        <v>1</v>
      </c>
      <c r="I5" s="31">
        <v>0</v>
      </c>
      <c r="J5" s="31">
        <v>0</v>
      </c>
      <c r="K5" s="31">
        <v>0</v>
      </c>
      <c r="L5" s="31">
        <v>0</v>
      </c>
      <c r="M5" s="31">
        <v>0</v>
      </c>
      <c r="N5" s="34">
        <v>0</v>
      </c>
      <c r="O5" s="24" t="e">
        <f t="shared" ref="O5:O10" si="0">PRODUCT(I5/N5)</f>
        <v>#DIV/0!</v>
      </c>
      <c r="P5" s="18"/>
      <c r="Q5" s="18"/>
      <c r="R5" s="18"/>
      <c r="S5" s="18"/>
      <c r="T5" s="24"/>
      <c r="U5" s="31">
        <v>7</v>
      </c>
      <c r="V5" s="31">
        <v>1</v>
      </c>
      <c r="W5" s="31">
        <v>1</v>
      </c>
      <c r="X5" s="31">
        <v>8</v>
      </c>
      <c r="Y5" s="31">
        <v>19</v>
      </c>
      <c r="Z5" s="32"/>
      <c r="AA5" s="32"/>
      <c r="AB5" s="32"/>
      <c r="AC5" s="32"/>
      <c r="AD5" s="32"/>
      <c r="AE5" s="31"/>
      <c r="AF5" s="31"/>
      <c r="AG5" s="35"/>
      <c r="AH5" s="31"/>
      <c r="AI5" s="31"/>
      <c r="AJ5" s="31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31">
        <v>2007</v>
      </c>
      <c r="C6" s="31" t="s">
        <v>38</v>
      </c>
      <c r="D6" s="33" t="s">
        <v>43</v>
      </c>
      <c r="E6" s="31">
        <v>20</v>
      </c>
      <c r="F6" s="31">
        <v>3</v>
      </c>
      <c r="G6" s="31">
        <v>3</v>
      </c>
      <c r="H6" s="31">
        <v>20</v>
      </c>
      <c r="I6" s="31">
        <v>72</v>
      </c>
      <c r="J6" s="31">
        <v>56</v>
      </c>
      <c r="K6" s="31">
        <v>6</v>
      </c>
      <c r="L6" s="31">
        <v>4</v>
      </c>
      <c r="M6" s="36">
        <v>6</v>
      </c>
      <c r="N6" s="34">
        <v>0.5454</v>
      </c>
      <c r="O6" s="24">
        <f t="shared" si="0"/>
        <v>132.01320132013203</v>
      </c>
      <c r="P6" s="18"/>
      <c r="Q6" s="18"/>
      <c r="R6" s="18"/>
      <c r="S6" s="18"/>
      <c r="T6" s="24"/>
      <c r="U6" s="31">
        <v>7</v>
      </c>
      <c r="V6" s="31">
        <v>1</v>
      </c>
      <c r="W6" s="31">
        <v>0</v>
      </c>
      <c r="X6" s="31">
        <v>5</v>
      </c>
      <c r="Y6" s="31">
        <v>24</v>
      </c>
      <c r="Z6" s="32"/>
      <c r="AA6" s="32"/>
      <c r="AB6" s="32"/>
      <c r="AC6" s="32"/>
      <c r="AD6" s="32"/>
      <c r="AE6" s="31"/>
      <c r="AF6" s="31"/>
      <c r="AG6" s="35"/>
      <c r="AH6" s="31"/>
      <c r="AI6" s="31"/>
      <c r="AJ6" s="31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31">
        <v>2008</v>
      </c>
      <c r="C7" s="31" t="s">
        <v>33</v>
      </c>
      <c r="D7" s="33" t="s">
        <v>43</v>
      </c>
      <c r="E7" s="31">
        <v>11</v>
      </c>
      <c r="F7" s="31">
        <v>1</v>
      </c>
      <c r="G7" s="31">
        <v>1</v>
      </c>
      <c r="H7" s="31">
        <v>7</v>
      </c>
      <c r="I7" s="31">
        <v>18</v>
      </c>
      <c r="J7" s="31">
        <v>12</v>
      </c>
      <c r="K7" s="31">
        <v>3</v>
      </c>
      <c r="L7" s="31">
        <v>1</v>
      </c>
      <c r="M7" s="36">
        <v>2</v>
      </c>
      <c r="N7" s="34">
        <v>0.439</v>
      </c>
      <c r="O7" s="24">
        <f t="shared" si="0"/>
        <v>41.002277904328018</v>
      </c>
      <c r="P7" s="18"/>
      <c r="Q7" s="18"/>
      <c r="R7" s="18"/>
      <c r="S7" s="18"/>
      <c r="T7" s="24"/>
      <c r="U7" s="31">
        <v>5</v>
      </c>
      <c r="V7" s="46">
        <v>0</v>
      </c>
      <c r="W7" s="31">
        <v>0</v>
      </c>
      <c r="X7" s="31">
        <v>1</v>
      </c>
      <c r="Y7" s="31">
        <v>13</v>
      </c>
      <c r="Z7" s="32"/>
      <c r="AA7" s="32"/>
      <c r="AB7" s="32"/>
      <c r="AC7" s="32"/>
      <c r="AD7" s="32"/>
      <c r="AE7" s="31"/>
      <c r="AF7" s="31"/>
      <c r="AG7" s="31"/>
      <c r="AH7" s="31"/>
      <c r="AI7" s="31"/>
      <c r="AJ7" s="31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31">
        <v>2009</v>
      </c>
      <c r="C8" s="31" t="s">
        <v>40</v>
      </c>
      <c r="D8" s="33" t="s">
        <v>43</v>
      </c>
      <c r="E8" s="31">
        <v>24</v>
      </c>
      <c r="F8" s="31">
        <v>1</v>
      </c>
      <c r="G8" s="31">
        <v>3</v>
      </c>
      <c r="H8" s="31">
        <v>27</v>
      </c>
      <c r="I8" s="31">
        <v>92</v>
      </c>
      <c r="J8" s="31">
        <v>40</v>
      </c>
      <c r="K8" s="31">
        <v>40</v>
      </c>
      <c r="L8" s="31">
        <v>8</v>
      </c>
      <c r="M8" s="36">
        <v>4</v>
      </c>
      <c r="N8" s="34">
        <v>0.55079999999999996</v>
      </c>
      <c r="O8" s="24">
        <f t="shared" si="0"/>
        <v>167.02977487291213</v>
      </c>
      <c r="P8" s="18"/>
      <c r="Q8" s="18"/>
      <c r="R8" s="18"/>
      <c r="S8" s="18"/>
      <c r="T8" s="24"/>
      <c r="U8" s="31">
        <v>2</v>
      </c>
      <c r="V8" s="46">
        <v>0</v>
      </c>
      <c r="W8" s="31">
        <v>0</v>
      </c>
      <c r="X8" s="31">
        <v>0</v>
      </c>
      <c r="Y8" s="31">
        <v>2</v>
      </c>
      <c r="Z8" s="32"/>
      <c r="AA8" s="32"/>
      <c r="AB8" s="32"/>
      <c r="AC8" s="32"/>
      <c r="AD8" s="32"/>
      <c r="AE8" s="31"/>
      <c r="AF8" s="31"/>
      <c r="AG8" s="31"/>
      <c r="AH8" s="31"/>
      <c r="AI8" s="31"/>
      <c r="AJ8" s="31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31">
        <v>2010</v>
      </c>
      <c r="C9" s="31" t="s">
        <v>38</v>
      </c>
      <c r="D9" s="33" t="s">
        <v>43</v>
      </c>
      <c r="E9" s="31">
        <v>24</v>
      </c>
      <c r="F9" s="31">
        <v>2</v>
      </c>
      <c r="G9" s="31">
        <v>0</v>
      </c>
      <c r="H9" s="31">
        <v>27</v>
      </c>
      <c r="I9" s="31">
        <v>99</v>
      </c>
      <c r="J9" s="31">
        <v>65</v>
      </c>
      <c r="K9" s="31">
        <v>26</v>
      </c>
      <c r="L9" s="31">
        <v>6</v>
      </c>
      <c r="M9" s="36">
        <v>2</v>
      </c>
      <c r="N9" s="34">
        <v>0.56569999999999998</v>
      </c>
      <c r="O9" s="24">
        <f t="shared" si="0"/>
        <v>175.00441930351778</v>
      </c>
      <c r="P9" s="18"/>
      <c r="Q9" s="18"/>
      <c r="R9" s="18"/>
      <c r="S9" s="18"/>
      <c r="T9" s="24"/>
      <c r="U9" s="31">
        <v>3</v>
      </c>
      <c r="V9" s="11">
        <v>0</v>
      </c>
      <c r="W9" s="36">
        <v>1</v>
      </c>
      <c r="X9" s="36">
        <v>2</v>
      </c>
      <c r="Y9" s="36">
        <v>8</v>
      </c>
      <c r="Z9" s="32"/>
      <c r="AA9" s="32"/>
      <c r="AB9" s="32"/>
      <c r="AC9" s="32"/>
      <c r="AD9" s="32"/>
      <c r="AE9" s="31"/>
      <c r="AF9" s="31"/>
      <c r="AG9" s="31"/>
      <c r="AH9" s="31"/>
      <c r="AI9" s="31"/>
      <c r="AJ9" s="31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31">
        <v>2011</v>
      </c>
      <c r="C10" s="31" t="s">
        <v>38</v>
      </c>
      <c r="D10" s="33" t="s">
        <v>50</v>
      </c>
      <c r="E10" s="31">
        <v>22</v>
      </c>
      <c r="F10" s="31">
        <v>4</v>
      </c>
      <c r="G10" s="31">
        <v>2</v>
      </c>
      <c r="H10" s="31">
        <v>31</v>
      </c>
      <c r="I10" s="31">
        <v>109</v>
      </c>
      <c r="J10" s="31">
        <v>85</v>
      </c>
      <c r="K10" s="31">
        <v>14</v>
      </c>
      <c r="L10" s="31">
        <v>4</v>
      </c>
      <c r="M10" s="36">
        <v>6</v>
      </c>
      <c r="N10" s="34">
        <v>0.59899999999999998</v>
      </c>
      <c r="O10" s="24">
        <f t="shared" si="0"/>
        <v>181.96994991652755</v>
      </c>
      <c r="P10" s="18"/>
      <c r="Q10" s="18" t="s">
        <v>59</v>
      </c>
      <c r="R10" s="18"/>
      <c r="S10" s="18"/>
      <c r="T10" s="24" t="e">
        <f t="shared" ref="T10:T20" si="1">PRODUCT(L10/S10)</f>
        <v>#DIV/0!</v>
      </c>
      <c r="U10" s="31">
        <v>3</v>
      </c>
      <c r="V10" s="11">
        <v>0</v>
      </c>
      <c r="W10" s="36">
        <v>0</v>
      </c>
      <c r="X10" s="36">
        <v>1</v>
      </c>
      <c r="Y10" s="36">
        <v>15</v>
      </c>
      <c r="Z10" s="32"/>
      <c r="AA10" s="32"/>
      <c r="AB10" s="32"/>
      <c r="AC10" s="32"/>
      <c r="AD10" s="32"/>
      <c r="AE10" s="31"/>
      <c r="AF10" s="31"/>
      <c r="AG10" s="31"/>
      <c r="AH10" s="31"/>
      <c r="AI10" s="31"/>
      <c r="AJ10" s="31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31">
        <v>2012</v>
      </c>
      <c r="C11" s="31" t="s">
        <v>38</v>
      </c>
      <c r="D11" s="33" t="s">
        <v>50</v>
      </c>
      <c r="E11" s="31">
        <v>22</v>
      </c>
      <c r="F11" s="31">
        <v>0</v>
      </c>
      <c r="G11" s="31">
        <v>2</v>
      </c>
      <c r="H11" s="31">
        <v>18</v>
      </c>
      <c r="I11" s="31">
        <v>93</v>
      </c>
      <c r="J11" s="31">
        <v>79</v>
      </c>
      <c r="K11" s="31">
        <v>8</v>
      </c>
      <c r="L11" s="31">
        <v>4</v>
      </c>
      <c r="M11" s="36">
        <v>2</v>
      </c>
      <c r="N11" s="34">
        <v>0.60799999999999998</v>
      </c>
      <c r="O11" s="24">
        <f>PRODUCT(I11/N11)</f>
        <v>152.96052631578948</v>
      </c>
      <c r="P11" s="18"/>
      <c r="Q11" s="18"/>
      <c r="R11" s="18"/>
      <c r="S11" s="18"/>
      <c r="T11" s="24" t="e">
        <f t="shared" si="1"/>
        <v>#DIV/0!</v>
      </c>
      <c r="U11" s="31">
        <v>5</v>
      </c>
      <c r="V11" s="11">
        <v>0</v>
      </c>
      <c r="W11" s="36">
        <v>0</v>
      </c>
      <c r="X11" s="36">
        <v>4</v>
      </c>
      <c r="Y11" s="36">
        <v>18</v>
      </c>
      <c r="Z11" s="32"/>
      <c r="AA11" s="32"/>
      <c r="AB11" s="32"/>
      <c r="AC11" s="32"/>
      <c r="AD11" s="32"/>
      <c r="AE11" s="31"/>
      <c r="AF11" s="31">
        <v>1</v>
      </c>
      <c r="AG11" s="31"/>
      <c r="AH11" s="31"/>
      <c r="AI11" s="31"/>
      <c r="AJ11" s="31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31">
        <v>2013</v>
      </c>
      <c r="C12" s="31" t="s">
        <v>33</v>
      </c>
      <c r="D12" s="33" t="s">
        <v>50</v>
      </c>
      <c r="E12" s="31">
        <v>24</v>
      </c>
      <c r="F12" s="31">
        <v>1</v>
      </c>
      <c r="G12" s="31">
        <v>4</v>
      </c>
      <c r="H12" s="31">
        <v>23</v>
      </c>
      <c r="I12" s="31">
        <v>113</v>
      </c>
      <c r="J12" s="31">
        <v>87</v>
      </c>
      <c r="K12" s="31">
        <v>17</v>
      </c>
      <c r="L12" s="31">
        <v>4</v>
      </c>
      <c r="M12" s="36">
        <v>5</v>
      </c>
      <c r="N12" s="34">
        <v>0.61739999999999995</v>
      </c>
      <c r="O12" s="24">
        <f>PRODUCT(I12/N12)</f>
        <v>183.02559118885651</v>
      </c>
      <c r="P12" s="18"/>
      <c r="Q12" s="18"/>
      <c r="R12" s="18"/>
      <c r="S12" s="18"/>
      <c r="T12" s="24" t="e">
        <f t="shared" si="1"/>
        <v>#DIV/0!</v>
      </c>
      <c r="U12" s="31">
        <v>3</v>
      </c>
      <c r="V12" s="11">
        <v>1</v>
      </c>
      <c r="W12" s="36">
        <v>0</v>
      </c>
      <c r="X12" s="36">
        <v>3</v>
      </c>
      <c r="Y12" s="36">
        <v>13</v>
      </c>
      <c r="Z12" s="32"/>
      <c r="AA12" s="32"/>
      <c r="AB12" s="32"/>
      <c r="AC12" s="32"/>
      <c r="AD12" s="32"/>
      <c r="AE12" s="31"/>
      <c r="AF12" s="31"/>
      <c r="AG12" s="31"/>
      <c r="AH12" s="31"/>
      <c r="AI12" s="31"/>
      <c r="AJ12" s="31"/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31">
        <v>2014</v>
      </c>
      <c r="C13" s="31" t="s">
        <v>55</v>
      </c>
      <c r="D13" s="33" t="s">
        <v>50</v>
      </c>
      <c r="E13" s="31">
        <v>23</v>
      </c>
      <c r="F13" s="31">
        <v>5</v>
      </c>
      <c r="G13" s="31">
        <v>6</v>
      </c>
      <c r="H13" s="31">
        <v>47</v>
      </c>
      <c r="I13" s="31">
        <v>135</v>
      </c>
      <c r="J13" s="31">
        <v>88</v>
      </c>
      <c r="K13" s="31">
        <v>25</v>
      </c>
      <c r="L13" s="31">
        <v>11</v>
      </c>
      <c r="M13" s="36">
        <v>11</v>
      </c>
      <c r="N13" s="34">
        <v>0.65500000000000003</v>
      </c>
      <c r="O13" s="24">
        <f>PRODUCT(I13/N13)</f>
        <v>206.10687022900763</v>
      </c>
      <c r="P13" s="18"/>
      <c r="Q13" s="31" t="s">
        <v>57</v>
      </c>
      <c r="R13" s="18" t="s">
        <v>38</v>
      </c>
      <c r="S13" s="18" t="s">
        <v>58</v>
      </c>
      <c r="T13" s="24" t="e">
        <f>PRODUCT(L13/S13)</f>
        <v>#VALUE!</v>
      </c>
      <c r="U13" s="31">
        <v>4</v>
      </c>
      <c r="V13" s="11">
        <v>0</v>
      </c>
      <c r="W13" s="36">
        <v>0</v>
      </c>
      <c r="X13" s="36">
        <v>1</v>
      </c>
      <c r="Y13" s="36">
        <v>14</v>
      </c>
      <c r="Z13" s="32"/>
      <c r="AA13" s="32"/>
      <c r="AB13" s="32"/>
      <c r="AC13" s="32"/>
      <c r="AD13" s="32"/>
      <c r="AE13" s="31"/>
      <c r="AF13" s="31">
        <v>1</v>
      </c>
      <c r="AG13" s="31"/>
      <c r="AH13" s="31"/>
      <c r="AI13" s="31"/>
      <c r="AJ13" s="31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31">
        <v>2015</v>
      </c>
      <c r="C14" s="31" t="s">
        <v>57</v>
      </c>
      <c r="D14" s="33" t="s">
        <v>50</v>
      </c>
      <c r="E14" s="31">
        <v>20</v>
      </c>
      <c r="F14" s="31">
        <v>0</v>
      </c>
      <c r="G14" s="31">
        <v>4</v>
      </c>
      <c r="H14" s="31">
        <v>29</v>
      </c>
      <c r="I14" s="31">
        <v>88</v>
      </c>
      <c r="J14" s="31">
        <v>74</v>
      </c>
      <c r="K14" s="31">
        <v>6</v>
      </c>
      <c r="L14" s="31">
        <v>4</v>
      </c>
      <c r="M14" s="36">
        <v>4</v>
      </c>
      <c r="N14" s="34">
        <v>0.64229999999999998</v>
      </c>
      <c r="O14" s="114">
        <v>137</v>
      </c>
      <c r="P14" s="18"/>
      <c r="Q14" s="18"/>
      <c r="R14" s="18"/>
      <c r="S14" s="18"/>
      <c r="T14" s="24"/>
      <c r="U14" s="31">
        <v>9</v>
      </c>
      <c r="V14" s="11">
        <v>0</v>
      </c>
      <c r="W14" s="36">
        <v>0</v>
      </c>
      <c r="X14" s="36">
        <v>9</v>
      </c>
      <c r="Y14" s="36">
        <v>36</v>
      </c>
      <c r="Z14" s="32"/>
      <c r="AA14" s="32"/>
      <c r="AB14" s="32"/>
      <c r="AC14" s="32"/>
      <c r="AD14" s="32"/>
      <c r="AE14" s="31"/>
      <c r="AF14" s="31"/>
      <c r="AG14" s="31"/>
      <c r="AH14" s="31"/>
      <c r="AI14" s="31"/>
      <c r="AJ14" s="31">
        <v>1</v>
      </c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31">
        <v>2016</v>
      </c>
      <c r="C15" s="31" t="s">
        <v>58</v>
      </c>
      <c r="D15" s="33" t="s">
        <v>50</v>
      </c>
      <c r="E15" s="31">
        <v>22</v>
      </c>
      <c r="F15" s="31">
        <v>1</v>
      </c>
      <c r="G15" s="31">
        <v>8</v>
      </c>
      <c r="H15" s="31">
        <v>25</v>
      </c>
      <c r="I15" s="31">
        <v>94</v>
      </c>
      <c r="J15" s="31">
        <v>72</v>
      </c>
      <c r="K15" s="31">
        <v>10</v>
      </c>
      <c r="L15" s="31">
        <v>3</v>
      </c>
      <c r="M15" s="36">
        <v>9</v>
      </c>
      <c r="N15" s="34">
        <v>0.56599999999999995</v>
      </c>
      <c r="O15" s="114">
        <v>166</v>
      </c>
      <c r="P15" s="18"/>
      <c r="Q15" s="18"/>
      <c r="R15" s="18"/>
      <c r="S15" s="18"/>
      <c r="T15" s="24"/>
      <c r="U15" s="31">
        <v>9</v>
      </c>
      <c r="V15" s="11">
        <v>1</v>
      </c>
      <c r="W15" s="36">
        <v>0</v>
      </c>
      <c r="X15" s="36">
        <v>9</v>
      </c>
      <c r="Y15" s="36">
        <v>31</v>
      </c>
      <c r="Z15" s="32"/>
      <c r="AA15" s="32"/>
      <c r="AB15" s="32"/>
      <c r="AC15" s="32"/>
      <c r="AD15" s="32"/>
      <c r="AE15" s="31">
        <v>1</v>
      </c>
      <c r="AF15" s="31">
        <v>1</v>
      </c>
      <c r="AG15" s="31"/>
      <c r="AH15" s="31"/>
      <c r="AI15" s="31"/>
      <c r="AJ15" s="31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31">
        <v>2017</v>
      </c>
      <c r="C16" s="31"/>
      <c r="D16" s="33"/>
      <c r="E16" s="31"/>
      <c r="F16" s="31"/>
      <c r="G16" s="31"/>
      <c r="H16" s="31"/>
      <c r="I16" s="31"/>
      <c r="J16" s="31"/>
      <c r="K16" s="31"/>
      <c r="L16" s="31"/>
      <c r="M16" s="36"/>
      <c r="N16" s="34"/>
      <c r="O16" s="114"/>
      <c r="P16" s="18"/>
      <c r="Q16" s="18"/>
      <c r="R16" s="18"/>
      <c r="S16" s="18"/>
      <c r="T16" s="24"/>
      <c r="U16" s="31"/>
      <c r="V16" s="11"/>
      <c r="W16" s="36"/>
      <c r="X16" s="36"/>
      <c r="Y16" s="36"/>
      <c r="Z16" s="32"/>
      <c r="AA16" s="32"/>
      <c r="AB16" s="32"/>
      <c r="AC16" s="32"/>
      <c r="AD16" s="32"/>
      <c r="AE16" s="31"/>
      <c r="AF16" s="31"/>
      <c r="AG16" s="31"/>
      <c r="AH16" s="31"/>
      <c r="AI16" s="31"/>
      <c r="AJ16" s="31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31">
        <v>2018</v>
      </c>
      <c r="C17" s="31" t="s">
        <v>33</v>
      </c>
      <c r="D17" s="33" t="s">
        <v>43</v>
      </c>
      <c r="E17" s="31">
        <v>26</v>
      </c>
      <c r="F17" s="31">
        <v>0</v>
      </c>
      <c r="G17" s="31">
        <v>0</v>
      </c>
      <c r="H17" s="31">
        <v>22</v>
      </c>
      <c r="I17" s="31">
        <v>109</v>
      </c>
      <c r="J17" s="31">
        <v>36</v>
      </c>
      <c r="K17" s="31">
        <v>66</v>
      </c>
      <c r="L17" s="31">
        <v>7</v>
      </c>
      <c r="M17" s="36">
        <v>0</v>
      </c>
      <c r="N17" s="34">
        <v>0.58909999999999996</v>
      </c>
      <c r="O17" s="114">
        <v>185</v>
      </c>
      <c r="P17" s="18"/>
      <c r="Q17" s="18"/>
      <c r="R17" s="18"/>
      <c r="S17" s="18"/>
      <c r="T17" s="24"/>
      <c r="U17" s="31">
        <v>2</v>
      </c>
      <c r="V17" s="11">
        <v>0</v>
      </c>
      <c r="W17" s="36">
        <v>0</v>
      </c>
      <c r="X17" s="36">
        <v>2</v>
      </c>
      <c r="Y17" s="36">
        <v>10</v>
      </c>
      <c r="Z17" s="32"/>
      <c r="AA17" s="32"/>
      <c r="AB17" s="32"/>
      <c r="AC17" s="32"/>
      <c r="AD17" s="32"/>
      <c r="AE17" s="31"/>
      <c r="AF17" s="31"/>
      <c r="AG17" s="31"/>
      <c r="AH17" s="31"/>
      <c r="AI17" s="31"/>
      <c r="AJ17" s="31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31">
        <v>2019</v>
      </c>
      <c r="C18" s="31" t="s">
        <v>38</v>
      </c>
      <c r="D18" s="33" t="s">
        <v>43</v>
      </c>
      <c r="E18" s="31">
        <v>24</v>
      </c>
      <c r="F18" s="31">
        <v>0</v>
      </c>
      <c r="G18" s="31">
        <v>3</v>
      </c>
      <c r="H18" s="31">
        <v>32</v>
      </c>
      <c r="I18" s="31">
        <v>94</v>
      </c>
      <c r="J18" s="31">
        <v>58</v>
      </c>
      <c r="K18" s="31">
        <v>31</v>
      </c>
      <c r="L18" s="31">
        <v>2</v>
      </c>
      <c r="M18" s="36">
        <v>3</v>
      </c>
      <c r="N18" s="34">
        <v>0.53714285714285714</v>
      </c>
      <c r="O18" s="114">
        <v>175</v>
      </c>
      <c r="P18" s="18"/>
      <c r="Q18" s="18" t="s">
        <v>59</v>
      </c>
      <c r="R18" s="18"/>
      <c r="S18" s="18"/>
      <c r="T18" s="24"/>
      <c r="U18" s="31">
        <v>3</v>
      </c>
      <c r="V18" s="11">
        <v>0</v>
      </c>
      <c r="W18" s="36">
        <v>0</v>
      </c>
      <c r="X18" s="36">
        <v>0</v>
      </c>
      <c r="Y18" s="36">
        <v>8</v>
      </c>
      <c r="Z18" s="32"/>
      <c r="AA18" s="32"/>
      <c r="AB18" s="32"/>
      <c r="AC18" s="32"/>
      <c r="AD18" s="32"/>
      <c r="AE18" s="31">
        <v>1</v>
      </c>
      <c r="AF18" s="31"/>
      <c r="AG18" s="31"/>
      <c r="AH18" s="31"/>
      <c r="AI18" s="31"/>
      <c r="AJ18" s="31"/>
      <c r="AK18" s="23"/>
      <c r="AL18" s="8"/>
      <c r="AM18" s="8"/>
      <c r="AN18" s="8"/>
      <c r="AO18" s="8"/>
      <c r="AP18" s="8"/>
    </row>
    <row r="19" spans="1:42" s="9" customFormat="1" ht="15" customHeight="1" x14ac:dyDescent="0.2">
      <c r="A19" s="1"/>
      <c r="B19" s="31">
        <v>2020</v>
      </c>
      <c r="C19" s="31" t="s">
        <v>40</v>
      </c>
      <c r="D19" s="33" t="s">
        <v>43</v>
      </c>
      <c r="E19" s="31">
        <v>20</v>
      </c>
      <c r="F19" s="31">
        <v>0</v>
      </c>
      <c r="G19" s="31">
        <v>4</v>
      </c>
      <c r="H19" s="31">
        <v>18</v>
      </c>
      <c r="I19" s="31">
        <v>85</v>
      </c>
      <c r="J19" s="31">
        <v>21</v>
      </c>
      <c r="K19" s="31">
        <v>37</v>
      </c>
      <c r="L19" s="31">
        <v>23</v>
      </c>
      <c r="M19" s="31">
        <v>4</v>
      </c>
      <c r="N19" s="34">
        <v>0.58199999999999996</v>
      </c>
      <c r="O19" s="70">
        <v>146</v>
      </c>
      <c r="P19" s="18"/>
      <c r="Q19" s="18"/>
      <c r="R19" s="18"/>
      <c r="S19" s="18"/>
      <c r="T19" s="24"/>
      <c r="U19" s="31">
        <v>2</v>
      </c>
      <c r="V19" s="11">
        <v>0</v>
      </c>
      <c r="W19" s="36">
        <v>0</v>
      </c>
      <c r="X19" s="36">
        <v>2</v>
      </c>
      <c r="Y19" s="36">
        <v>8</v>
      </c>
      <c r="Z19" s="32"/>
      <c r="AA19" s="32"/>
      <c r="AB19" s="32"/>
      <c r="AC19" s="32"/>
      <c r="AD19" s="32"/>
      <c r="AE19" s="31"/>
      <c r="AF19" s="31"/>
      <c r="AG19" s="31"/>
      <c r="AH19" s="31"/>
      <c r="AI19" s="31"/>
      <c r="AJ19" s="31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16" t="s">
        <v>9</v>
      </c>
      <c r="C20" s="17"/>
      <c r="D20" s="15"/>
      <c r="E20" s="18">
        <f t="shared" ref="E20:M20" si="2">SUM(E4:E19)</f>
        <v>283</v>
      </c>
      <c r="F20" s="18">
        <f t="shared" si="2"/>
        <v>18</v>
      </c>
      <c r="G20" s="18">
        <f t="shared" si="2"/>
        <v>40</v>
      </c>
      <c r="H20" s="18">
        <f t="shared" si="2"/>
        <v>327</v>
      </c>
      <c r="I20" s="18">
        <f t="shared" si="2"/>
        <v>1201</v>
      </c>
      <c r="J20" s="18">
        <f t="shared" si="2"/>
        <v>773</v>
      </c>
      <c r="K20" s="18">
        <f t="shared" si="2"/>
        <v>289</v>
      </c>
      <c r="L20" s="18">
        <f t="shared" si="2"/>
        <v>81</v>
      </c>
      <c r="M20" s="17">
        <f t="shared" si="2"/>
        <v>58</v>
      </c>
      <c r="N20" s="37">
        <f>PRODUCT(I20/O20)</f>
        <v>0.58639353789421689</v>
      </c>
      <c r="O20" s="66">
        <f>SUM(O6:O19)</f>
        <v>2048.1126110510713</v>
      </c>
      <c r="P20" s="18"/>
      <c r="Q20" s="18"/>
      <c r="R20" s="18"/>
      <c r="S20" s="18"/>
      <c r="T20" s="24" t="e">
        <f t="shared" si="1"/>
        <v>#DIV/0!</v>
      </c>
      <c r="U20" s="18">
        <f t="shared" ref="U20:AJ20" si="3">SUM(U4:U19)</f>
        <v>64</v>
      </c>
      <c r="V20" s="15">
        <f t="shared" si="3"/>
        <v>4</v>
      </c>
      <c r="W20" s="18">
        <f t="shared" si="3"/>
        <v>2</v>
      </c>
      <c r="X20" s="18">
        <f t="shared" si="3"/>
        <v>47</v>
      </c>
      <c r="Y20" s="18">
        <f t="shared" si="3"/>
        <v>219</v>
      </c>
      <c r="Z20" s="18">
        <f t="shared" si="3"/>
        <v>1</v>
      </c>
      <c r="AA20" s="18">
        <f t="shared" si="3"/>
        <v>0</v>
      </c>
      <c r="AB20" s="18">
        <f t="shared" si="3"/>
        <v>1</v>
      </c>
      <c r="AC20" s="18">
        <f t="shared" si="3"/>
        <v>0</v>
      </c>
      <c r="AD20" s="18">
        <f t="shared" si="3"/>
        <v>3</v>
      </c>
      <c r="AE20" s="18">
        <f t="shared" si="3"/>
        <v>2</v>
      </c>
      <c r="AF20" s="18">
        <f t="shared" si="3"/>
        <v>3</v>
      </c>
      <c r="AG20" s="18">
        <f t="shared" si="3"/>
        <v>0</v>
      </c>
      <c r="AH20" s="18">
        <f t="shared" si="3"/>
        <v>0</v>
      </c>
      <c r="AI20" s="18">
        <f t="shared" si="3"/>
        <v>0</v>
      </c>
      <c r="AJ20" s="18">
        <f t="shared" si="3"/>
        <v>1</v>
      </c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33" t="s">
        <v>2</v>
      </c>
      <c r="C21" s="36"/>
      <c r="D21" s="38">
        <f>SUM(F20:H20)+((I20-F20-G20)/3)+(E20/3)+(AE20*25)+(AF20*25)+(AG20*10)+(AH20*25)+(AI20*20)+(AJ20*15)</f>
        <v>1000.3333333333334</v>
      </c>
      <c r="E21" s="1"/>
      <c r="F21" s="1"/>
      <c r="G21" s="1"/>
      <c r="H21" s="1"/>
      <c r="I21" s="1"/>
      <c r="J21" s="1"/>
      <c r="K21" s="1"/>
      <c r="L21" s="1"/>
      <c r="M21" s="1"/>
      <c r="N21" s="39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40"/>
      <c r="AJ21" s="1"/>
      <c r="AK21" s="23"/>
      <c r="AL21" s="8"/>
      <c r="AM21" s="8"/>
      <c r="AN21" s="8"/>
      <c r="AO21" s="8"/>
      <c r="AP21" s="8"/>
    </row>
    <row r="22" spans="1:42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9"/>
      <c r="O22" s="41"/>
      <c r="P22" s="1"/>
      <c r="Q22" s="42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23"/>
      <c r="AL22" s="8"/>
      <c r="AM22" s="8"/>
      <c r="AN22" s="8"/>
      <c r="AO22" s="8"/>
      <c r="AP22" s="8"/>
    </row>
    <row r="23" spans="1:42" ht="15" customHeight="1" x14ac:dyDescent="0.25">
      <c r="A23" s="1"/>
      <c r="B23" s="22" t="s">
        <v>16</v>
      </c>
      <c r="C23" s="43"/>
      <c r="D23" s="43"/>
      <c r="E23" s="18" t="s">
        <v>4</v>
      </c>
      <c r="F23" s="18" t="s">
        <v>13</v>
      </c>
      <c r="G23" s="15" t="s">
        <v>14</v>
      </c>
      <c r="H23" s="18" t="s">
        <v>15</v>
      </c>
      <c r="I23" s="18" t="s">
        <v>3</v>
      </c>
      <c r="J23" s="1"/>
      <c r="K23" s="18" t="s">
        <v>25</v>
      </c>
      <c r="L23" s="18" t="s">
        <v>26</v>
      </c>
      <c r="M23" s="18" t="s">
        <v>27</v>
      </c>
      <c r="N23" s="37" t="s">
        <v>21</v>
      </c>
      <c r="O23" s="24"/>
      <c r="P23" s="44" t="s">
        <v>32</v>
      </c>
      <c r="Q23" s="12"/>
      <c r="R23" s="12"/>
      <c r="S23" s="12"/>
      <c r="T23" s="45"/>
      <c r="U23" s="45"/>
      <c r="V23" s="45"/>
      <c r="W23" s="45"/>
      <c r="X23" s="45"/>
      <c r="Y23" s="12"/>
      <c r="Z23" s="12"/>
      <c r="AA23" s="12"/>
      <c r="AB23" s="12"/>
      <c r="AC23" s="45"/>
      <c r="AD23" s="12"/>
      <c r="AE23" s="12"/>
      <c r="AF23" s="12"/>
      <c r="AG23" s="12"/>
      <c r="AH23" s="12"/>
      <c r="AI23" s="12"/>
      <c r="AJ23" s="47"/>
      <c r="AK23" s="23"/>
      <c r="AL23" s="8"/>
      <c r="AM23" s="8"/>
      <c r="AN23" s="8"/>
      <c r="AO23" s="8"/>
      <c r="AP23" s="8"/>
    </row>
    <row r="24" spans="1:42" ht="15" customHeight="1" x14ac:dyDescent="0.2">
      <c r="A24" s="1"/>
      <c r="B24" s="44" t="s">
        <v>17</v>
      </c>
      <c r="C24" s="12"/>
      <c r="D24" s="47"/>
      <c r="E24" s="31">
        <f>PRODUCT(E20)</f>
        <v>283</v>
      </c>
      <c r="F24" s="31">
        <f>PRODUCT(F20)</f>
        <v>18</v>
      </c>
      <c r="G24" s="31">
        <f>PRODUCT(G20)</f>
        <v>40</v>
      </c>
      <c r="H24" s="31">
        <f>PRODUCT(H20)</f>
        <v>327</v>
      </c>
      <c r="I24" s="31">
        <f>PRODUCT(I20)</f>
        <v>1201</v>
      </c>
      <c r="J24" s="1"/>
      <c r="K24" s="48">
        <f>PRODUCT((F24+G24)/E24)</f>
        <v>0.20494699646643111</v>
      </c>
      <c r="L24" s="48">
        <f>PRODUCT(H24/E24)</f>
        <v>1.1554770318021201</v>
      </c>
      <c r="M24" s="48">
        <f>PRODUCT(I24/E24)</f>
        <v>4.2438162544169611</v>
      </c>
      <c r="N24" s="49">
        <f>PRODUCT(N20)</f>
        <v>0.58639353789421689</v>
      </c>
      <c r="O24" s="24">
        <f>PRODUCT(O20)</f>
        <v>2048.1126110510713</v>
      </c>
      <c r="P24" s="163" t="s">
        <v>35</v>
      </c>
      <c r="Q24" s="164"/>
      <c r="R24" s="165" t="s">
        <v>44</v>
      </c>
      <c r="S24" s="165"/>
      <c r="T24" s="165"/>
      <c r="U24" s="165"/>
      <c r="V24" s="165"/>
      <c r="W24" s="165"/>
      <c r="X24" s="165"/>
      <c r="Y24" s="165"/>
      <c r="Z24" s="165"/>
      <c r="AA24" s="165"/>
      <c r="AB24" s="166" t="s">
        <v>36</v>
      </c>
      <c r="AC24" s="165"/>
      <c r="AD24" s="165" t="s">
        <v>45</v>
      </c>
      <c r="AE24" s="165"/>
      <c r="AF24" s="165"/>
      <c r="AG24" s="165"/>
      <c r="AH24" s="166"/>
      <c r="AI24" s="166"/>
      <c r="AJ24" s="167"/>
      <c r="AK24" s="23"/>
      <c r="AL24" s="8"/>
      <c r="AM24" s="8"/>
      <c r="AN24" s="8"/>
      <c r="AO24" s="8"/>
      <c r="AP24" s="8"/>
    </row>
    <row r="25" spans="1:42" ht="15" customHeight="1" x14ac:dyDescent="0.2">
      <c r="A25" s="1"/>
      <c r="B25" s="50" t="s">
        <v>18</v>
      </c>
      <c r="C25" s="51"/>
      <c r="D25" s="52"/>
      <c r="E25" s="31">
        <f>SUM(U20)</f>
        <v>64</v>
      </c>
      <c r="F25" s="31">
        <f>SUM(V20)</f>
        <v>4</v>
      </c>
      <c r="G25" s="31">
        <f>SUM(W20)</f>
        <v>2</v>
      </c>
      <c r="H25" s="31">
        <f>SUM(X20)</f>
        <v>47</v>
      </c>
      <c r="I25" s="31">
        <f>SUM(Y20)</f>
        <v>219</v>
      </c>
      <c r="J25" s="1"/>
      <c r="K25" s="48">
        <f>PRODUCT((F25+G25)/E25)</f>
        <v>9.375E-2</v>
      </c>
      <c r="L25" s="48">
        <f>PRODUCT(H25/E25)</f>
        <v>0.734375</v>
      </c>
      <c r="M25" s="48">
        <f>PRODUCT(I25/E25)</f>
        <v>3.421875</v>
      </c>
      <c r="N25" s="34">
        <f>PRODUCT(I25/O25)</f>
        <v>0.50812064965197212</v>
      </c>
      <c r="O25" s="24">
        <v>431</v>
      </c>
      <c r="P25" s="168" t="s">
        <v>113</v>
      </c>
      <c r="Q25" s="169"/>
      <c r="R25" s="170" t="s">
        <v>44</v>
      </c>
      <c r="S25" s="170"/>
      <c r="T25" s="170"/>
      <c r="U25" s="170"/>
      <c r="V25" s="170"/>
      <c r="W25" s="170"/>
      <c r="X25" s="170"/>
      <c r="Y25" s="170"/>
      <c r="Z25" s="170"/>
      <c r="AA25" s="170"/>
      <c r="AB25" s="171" t="s">
        <v>36</v>
      </c>
      <c r="AC25" s="170"/>
      <c r="AD25" s="170" t="s">
        <v>45</v>
      </c>
      <c r="AE25" s="170"/>
      <c r="AF25" s="170"/>
      <c r="AG25" s="170"/>
      <c r="AH25" s="171"/>
      <c r="AI25" s="171"/>
      <c r="AJ25" s="172"/>
      <c r="AK25" s="23"/>
      <c r="AL25" s="8"/>
      <c r="AM25" s="8"/>
      <c r="AN25" s="8"/>
      <c r="AO25" s="8"/>
      <c r="AP25" s="8"/>
    </row>
    <row r="26" spans="1:42" s="9" customFormat="1" ht="15" customHeight="1" x14ac:dyDescent="0.2">
      <c r="A26" s="1"/>
      <c r="B26" s="53" t="s">
        <v>19</v>
      </c>
      <c r="C26" s="54"/>
      <c r="D26" s="55"/>
      <c r="E26" s="32">
        <f>PRODUCT(Z20)</f>
        <v>1</v>
      </c>
      <c r="F26" s="32">
        <f>PRODUCT(AA20)</f>
        <v>0</v>
      </c>
      <c r="G26" s="32">
        <f>PRODUCT(AB20)</f>
        <v>1</v>
      </c>
      <c r="H26" s="32">
        <f>PRODUCT(AC20)</f>
        <v>0</v>
      </c>
      <c r="I26" s="32">
        <f>PRODUCT(AD20)</f>
        <v>3</v>
      </c>
      <c r="J26" s="1"/>
      <c r="K26" s="56">
        <f>PRODUCT((F26+G26)/E26)</f>
        <v>1</v>
      </c>
      <c r="L26" s="56">
        <f>PRODUCT(H26/E26)</f>
        <v>0</v>
      </c>
      <c r="M26" s="56">
        <f>PRODUCT(I26/E26)</f>
        <v>3</v>
      </c>
      <c r="N26" s="57">
        <v>0.75</v>
      </c>
      <c r="O26" s="24">
        <f>PRODUCT(I26/N26)</f>
        <v>4</v>
      </c>
      <c r="P26" s="168" t="s">
        <v>114</v>
      </c>
      <c r="Q26" s="169"/>
      <c r="R26" s="170" t="s">
        <v>46</v>
      </c>
      <c r="S26" s="170"/>
      <c r="T26" s="170"/>
      <c r="U26" s="170"/>
      <c r="V26" s="170"/>
      <c r="W26" s="170"/>
      <c r="X26" s="170"/>
      <c r="Y26" s="170"/>
      <c r="Z26" s="170"/>
      <c r="AA26" s="170"/>
      <c r="AB26" s="171" t="s">
        <v>41</v>
      </c>
      <c r="AC26" s="170"/>
      <c r="AD26" s="170" t="s">
        <v>47</v>
      </c>
      <c r="AE26" s="170"/>
      <c r="AF26" s="170"/>
      <c r="AG26" s="170"/>
      <c r="AH26" s="171"/>
      <c r="AI26" s="171"/>
      <c r="AJ26" s="172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58" t="s">
        <v>20</v>
      </c>
      <c r="C27" s="59"/>
      <c r="D27" s="60"/>
      <c r="E27" s="18">
        <f>SUM(E24:E26)</f>
        <v>348</v>
      </c>
      <c r="F27" s="18">
        <f>SUM(F24:F26)</f>
        <v>22</v>
      </c>
      <c r="G27" s="18">
        <f>SUM(G24:G26)</f>
        <v>43</v>
      </c>
      <c r="H27" s="18">
        <f>SUM(H24:H26)</f>
        <v>374</v>
      </c>
      <c r="I27" s="18">
        <f>SUM(I24:I26)</f>
        <v>1423</v>
      </c>
      <c r="J27" s="1"/>
      <c r="K27" s="61">
        <f>PRODUCT((F27+G27)/E27)</f>
        <v>0.18678160919540229</v>
      </c>
      <c r="L27" s="61">
        <f>PRODUCT(H27/E27)</f>
        <v>1.0747126436781609</v>
      </c>
      <c r="M27" s="61">
        <f>PRODUCT(I27/E27)</f>
        <v>4.0890804597701154</v>
      </c>
      <c r="N27" s="37">
        <f>PRODUCT(I27/O27)</f>
        <v>0.57307106961921528</v>
      </c>
      <c r="O27" s="24">
        <f>SUM(O24:O26)</f>
        <v>2483.1126110510713</v>
      </c>
      <c r="P27" s="173" t="s">
        <v>37</v>
      </c>
      <c r="Q27" s="174"/>
      <c r="R27" s="175" t="s">
        <v>48</v>
      </c>
      <c r="S27" s="175"/>
      <c r="T27" s="175"/>
      <c r="U27" s="175"/>
      <c r="V27" s="175"/>
      <c r="W27" s="175"/>
      <c r="X27" s="175"/>
      <c r="Y27" s="175"/>
      <c r="Z27" s="175"/>
      <c r="AA27" s="175"/>
      <c r="AB27" s="176" t="s">
        <v>39</v>
      </c>
      <c r="AC27" s="175"/>
      <c r="AD27" s="175" t="s">
        <v>49</v>
      </c>
      <c r="AE27" s="175"/>
      <c r="AF27" s="175"/>
      <c r="AG27" s="175"/>
      <c r="AH27" s="176"/>
      <c r="AI27" s="176"/>
      <c r="AJ27" s="177"/>
      <c r="AK27" s="23"/>
      <c r="AL27" s="8"/>
      <c r="AM27" s="8"/>
      <c r="AN27" s="8"/>
      <c r="AO27" s="8"/>
      <c r="AP27" s="8"/>
    </row>
    <row r="28" spans="1:42" ht="15" customHeight="1" x14ac:dyDescent="0.25">
      <c r="A28" s="1"/>
      <c r="B28" s="40"/>
      <c r="C28" s="40"/>
      <c r="D28" s="40"/>
      <c r="E28" s="40"/>
      <c r="F28" s="40"/>
      <c r="G28" s="40"/>
      <c r="H28" s="40"/>
      <c r="I28" s="40"/>
      <c r="J28" s="1"/>
      <c r="K28" s="40"/>
      <c r="L28" s="40"/>
      <c r="M28" s="40"/>
      <c r="N28" s="39"/>
      <c r="O28" s="24"/>
      <c r="P28" s="1"/>
      <c r="Q28" s="42"/>
      <c r="R28" s="1"/>
      <c r="S28" s="1"/>
      <c r="T28" s="24"/>
      <c r="U28" s="24"/>
      <c r="V28" s="62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23"/>
      <c r="AL28" s="8"/>
      <c r="AM28" s="8"/>
      <c r="AN28" s="8"/>
      <c r="AO28" s="8"/>
      <c r="AP28" s="8"/>
    </row>
    <row r="29" spans="1:42" ht="15" customHeight="1" x14ac:dyDescent="0.25">
      <c r="A29" s="1"/>
      <c r="B29" s="1" t="s">
        <v>52</v>
      </c>
      <c r="C29" s="42"/>
      <c r="D29" s="1" t="s">
        <v>53</v>
      </c>
      <c r="E29" s="1"/>
      <c r="F29" s="24"/>
      <c r="G29" s="24"/>
      <c r="H29" s="24"/>
      <c r="I29" s="1"/>
      <c r="J29" s="1"/>
      <c r="K29" s="1"/>
      <c r="L29" s="1"/>
      <c r="M29" s="1"/>
      <c r="N29" s="42"/>
      <c r="O29" s="24"/>
      <c r="P29" s="1"/>
      <c r="Q29" s="42"/>
      <c r="R29" s="1"/>
      <c r="S29" s="1"/>
      <c r="T29" s="24"/>
      <c r="U29" s="24"/>
      <c r="V29" s="62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1"/>
      <c r="C30" s="1"/>
      <c r="D30" s="1" t="s">
        <v>54</v>
      </c>
      <c r="E30" s="1"/>
      <c r="F30" s="1"/>
      <c r="G30" s="1"/>
      <c r="H30" s="1"/>
      <c r="I30" s="1"/>
      <c r="J30" s="1"/>
      <c r="K30" s="1"/>
      <c r="L30" s="1"/>
      <c r="M30" s="1"/>
      <c r="N30" s="42"/>
      <c r="O30" s="24"/>
      <c r="P30" s="1"/>
      <c r="Q30" s="42"/>
      <c r="R30" s="1"/>
      <c r="S30" s="1"/>
      <c r="T30" s="24"/>
      <c r="U30" s="24"/>
      <c r="V30" s="62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s="63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42"/>
      <c r="O31" s="24"/>
      <c r="P31" s="1"/>
      <c r="Q31" s="42"/>
      <c r="R31" s="1"/>
      <c r="S31" s="1"/>
      <c r="T31" s="24"/>
      <c r="U31" s="24"/>
      <c r="V31" s="62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8"/>
      <c r="AL31" s="8"/>
      <c r="AM31" s="8"/>
      <c r="AN31" s="8"/>
      <c r="AO31" s="8"/>
      <c r="AP31" s="8"/>
    </row>
    <row r="32" spans="1:42" s="63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42"/>
      <c r="O32" s="24"/>
      <c r="P32" s="1"/>
      <c r="Q32" s="42"/>
      <c r="R32" s="1"/>
      <c r="S32" s="1"/>
      <c r="T32" s="24"/>
      <c r="U32" s="24"/>
      <c r="V32" s="62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8"/>
      <c r="AL32" s="8"/>
      <c r="AM32" s="8"/>
      <c r="AN32" s="8"/>
      <c r="AO32" s="8"/>
      <c r="AP32" s="8"/>
    </row>
    <row r="33" spans="1:42" s="63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42"/>
      <c r="O33" s="24"/>
      <c r="P33" s="1"/>
      <c r="Q33" s="42"/>
      <c r="R33" s="1"/>
      <c r="S33" s="1"/>
      <c r="T33" s="24"/>
      <c r="U33" s="24"/>
      <c r="V33" s="62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8"/>
      <c r="AL33" s="8"/>
      <c r="AM33" s="8"/>
      <c r="AN33" s="8"/>
      <c r="AO33" s="8"/>
      <c r="AP33" s="8"/>
    </row>
    <row r="34" spans="1:42" s="63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42"/>
      <c r="O34" s="24"/>
      <c r="P34" s="1"/>
      <c r="Q34" s="42"/>
      <c r="R34" s="1"/>
      <c r="S34" s="1"/>
      <c r="T34" s="24"/>
      <c r="U34" s="24"/>
      <c r="V34" s="62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8"/>
      <c r="AL34" s="8"/>
      <c r="AM34" s="8"/>
      <c r="AN34" s="8"/>
      <c r="AO34" s="8"/>
      <c r="AP34" s="8"/>
    </row>
    <row r="35" spans="1:42" s="63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42"/>
      <c r="O35" s="24"/>
      <c r="P35" s="1"/>
      <c r="Q35" s="42"/>
      <c r="R35" s="1"/>
      <c r="S35" s="1"/>
      <c r="T35" s="24"/>
      <c r="U35" s="24"/>
      <c r="V35" s="62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8"/>
      <c r="AL35" s="8"/>
      <c r="AM35" s="8"/>
      <c r="AN35" s="8"/>
      <c r="AO35" s="8"/>
      <c r="AP35" s="8"/>
    </row>
    <row r="36" spans="1:42" s="63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42"/>
      <c r="O36" s="24"/>
      <c r="P36" s="1"/>
      <c r="Q36" s="42"/>
      <c r="R36" s="1"/>
      <c r="S36" s="1"/>
      <c r="T36" s="24"/>
      <c r="U36" s="24"/>
      <c r="V36" s="62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8"/>
      <c r="AL36" s="8"/>
      <c r="AM36" s="8"/>
      <c r="AN36" s="8"/>
      <c r="AO36" s="8"/>
      <c r="AP36" s="8"/>
    </row>
    <row r="37" spans="1:42" s="63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42"/>
      <c r="O37" s="24"/>
      <c r="P37" s="1"/>
      <c r="Q37" s="42"/>
      <c r="R37" s="1"/>
      <c r="S37" s="1"/>
      <c r="T37" s="24"/>
      <c r="U37" s="24"/>
      <c r="V37" s="62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8"/>
      <c r="AL37" s="8"/>
      <c r="AM37" s="8"/>
      <c r="AN37" s="8"/>
      <c r="AO37" s="8"/>
      <c r="AP37" s="8"/>
    </row>
    <row r="38" spans="1:42" s="63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42"/>
      <c r="O38" s="24"/>
      <c r="P38" s="1"/>
      <c r="Q38" s="42"/>
      <c r="R38" s="1"/>
      <c r="S38" s="1"/>
      <c r="T38" s="24"/>
      <c r="U38" s="24"/>
      <c r="V38" s="62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8"/>
      <c r="AL38" s="8"/>
      <c r="AM38" s="8"/>
      <c r="AN38" s="8"/>
      <c r="AO38" s="8"/>
      <c r="AP38" s="8"/>
    </row>
    <row r="39" spans="1:42" s="63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42"/>
      <c r="O39" s="24"/>
      <c r="P39" s="1"/>
      <c r="Q39" s="42"/>
      <c r="R39" s="1"/>
      <c r="S39" s="1"/>
      <c r="T39" s="24"/>
      <c r="U39" s="24"/>
      <c r="V39" s="62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8"/>
      <c r="AL39" s="8"/>
      <c r="AM39" s="8"/>
      <c r="AN39" s="8"/>
      <c r="AO39" s="8"/>
      <c r="AP39" s="8"/>
    </row>
    <row r="40" spans="1:42" s="63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42"/>
      <c r="O40" s="24"/>
      <c r="P40" s="1"/>
      <c r="Q40" s="42"/>
      <c r="R40" s="1"/>
      <c r="S40" s="1"/>
      <c r="T40" s="24"/>
      <c r="U40" s="24"/>
      <c r="V40" s="62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8"/>
      <c r="AL40" s="8"/>
      <c r="AM40" s="8"/>
      <c r="AN40" s="8"/>
      <c r="AO40" s="8"/>
      <c r="AP40" s="8"/>
    </row>
    <row r="41" spans="1:42" s="63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42"/>
      <c r="O41" s="24"/>
      <c r="P41" s="1"/>
      <c r="Q41" s="42"/>
      <c r="R41" s="1"/>
      <c r="S41" s="1"/>
      <c r="T41" s="24"/>
      <c r="U41" s="24"/>
      <c r="V41" s="62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8"/>
      <c r="AL41" s="8"/>
      <c r="AM41" s="8"/>
      <c r="AN41" s="8"/>
      <c r="AO41" s="8"/>
      <c r="AP41" s="8"/>
    </row>
    <row r="42" spans="1:42" s="63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42"/>
      <c r="O42" s="24"/>
      <c r="P42" s="1"/>
      <c r="Q42" s="42"/>
      <c r="R42" s="1"/>
      <c r="S42" s="1"/>
      <c r="T42" s="24"/>
      <c r="U42" s="24"/>
      <c r="V42" s="62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8"/>
      <c r="AL42" s="8"/>
      <c r="AM42" s="8"/>
      <c r="AN42" s="8"/>
      <c r="AO42" s="8"/>
      <c r="AP42" s="8"/>
    </row>
    <row r="43" spans="1:42" s="63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42"/>
      <c r="O43" s="24"/>
      <c r="P43" s="1"/>
      <c r="Q43" s="42"/>
      <c r="R43" s="1"/>
      <c r="S43" s="1"/>
      <c r="T43" s="24"/>
      <c r="U43" s="24"/>
      <c r="V43" s="62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s="63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42"/>
      <c r="O44" s="24"/>
      <c r="P44" s="1"/>
      <c r="Q44" s="42"/>
      <c r="R44" s="1"/>
      <c r="S44" s="1"/>
      <c r="T44" s="24"/>
      <c r="U44" s="24"/>
      <c r="V44" s="62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s="63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42"/>
      <c r="O45" s="24"/>
      <c r="P45" s="1"/>
      <c r="Q45" s="42"/>
      <c r="R45" s="1"/>
      <c r="S45" s="1"/>
      <c r="T45" s="24"/>
      <c r="U45" s="24"/>
      <c r="V45" s="62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8"/>
      <c r="AM45" s="8"/>
      <c r="AN45" s="8"/>
      <c r="AO45" s="8"/>
      <c r="AP45" s="8"/>
    </row>
    <row r="46" spans="1:42" s="63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42"/>
      <c r="O46" s="24"/>
      <c r="P46" s="1"/>
      <c r="Q46" s="42"/>
      <c r="R46" s="1"/>
      <c r="S46" s="1"/>
      <c r="T46" s="24"/>
      <c r="U46" s="24"/>
      <c r="V46" s="62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8"/>
      <c r="AL46" s="8"/>
      <c r="AM46" s="8"/>
      <c r="AN46" s="8"/>
      <c r="AO46" s="8"/>
      <c r="AP46" s="8"/>
    </row>
    <row r="47" spans="1:42" s="63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42"/>
      <c r="O47" s="24"/>
      <c r="P47" s="1"/>
      <c r="Q47" s="42"/>
      <c r="R47" s="1"/>
      <c r="S47" s="1"/>
      <c r="T47" s="24"/>
      <c r="U47" s="24"/>
      <c r="V47" s="62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8"/>
      <c r="AL47" s="8"/>
      <c r="AM47" s="8"/>
      <c r="AN47" s="8"/>
      <c r="AO47" s="8"/>
      <c r="AP47" s="8"/>
    </row>
    <row r="48" spans="1:42" s="63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42"/>
      <c r="O48" s="24"/>
      <c r="P48" s="1"/>
      <c r="Q48" s="42"/>
      <c r="R48" s="1"/>
      <c r="S48" s="1"/>
      <c r="T48" s="24"/>
      <c r="U48" s="24"/>
      <c r="V48" s="62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8"/>
      <c r="AL48" s="8"/>
      <c r="AM48" s="8"/>
      <c r="AN48" s="8"/>
      <c r="AO48" s="8"/>
      <c r="AP48" s="8"/>
    </row>
    <row r="49" spans="1:42" s="63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42"/>
      <c r="O49" s="24"/>
      <c r="P49" s="1"/>
      <c r="Q49" s="42"/>
      <c r="R49" s="1"/>
      <c r="S49" s="1"/>
      <c r="T49" s="24"/>
      <c r="U49" s="24"/>
      <c r="V49" s="62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8"/>
      <c r="AL49" s="8"/>
      <c r="AM49" s="8"/>
      <c r="AN49" s="8"/>
      <c r="AO49" s="8"/>
      <c r="AP49" s="8"/>
    </row>
    <row r="50" spans="1:42" s="63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42"/>
      <c r="O50" s="24"/>
      <c r="P50" s="1"/>
      <c r="Q50" s="42"/>
      <c r="R50" s="1"/>
      <c r="S50" s="1"/>
      <c r="T50" s="24"/>
      <c r="U50" s="24"/>
      <c r="V50" s="62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8"/>
      <c r="AL50" s="8"/>
      <c r="AM50" s="8"/>
      <c r="AN50" s="8"/>
      <c r="AO50" s="8"/>
      <c r="AP50" s="8"/>
    </row>
    <row r="51" spans="1:42" s="63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42"/>
      <c r="O51" s="24"/>
      <c r="P51" s="1"/>
      <c r="Q51" s="42"/>
      <c r="R51" s="1"/>
      <c r="S51" s="1"/>
      <c r="T51" s="24"/>
      <c r="U51" s="24"/>
      <c r="V51" s="62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8"/>
      <c r="AL51" s="8"/>
      <c r="AM51" s="8"/>
      <c r="AN51" s="8"/>
      <c r="AO51" s="8"/>
      <c r="AP51" s="8"/>
    </row>
    <row r="52" spans="1:42" s="63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42"/>
      <c r="O52" s="24"/>
      <c r="P52" s="1"/>
      <c r="Q52" s="42"/>
      <c r="R52" s="1"/>
      <c r="S52" s="1"/>
      <c r="T52" s="24"/>
      <c r="U52" s="24"/>
      <c r="V52" s="62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8"/>
      <c r="AL52" s="8"/>
      <c r="AM52" s="8"/>
      <c r="AN52" s="8"/>
      <c r="AO52" s="8"/>
      <c r="AP52" s="8"/>
    </row>
    <row r="53" spans="1:42" s="63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42"/>
      <c r="O53" s="24"/>
      <c r="P53" s="1"/>
      <c r="Q53" s="42"/>
      <c r="R53" s="1"/>
      <c r="S53" s="1"/>
      <c r="T53" s="24"/>
      <c r="U53" s="24"/>
      <c r="V53" s="62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8"/>
      <c r="AL53" s="8"/>
      <c r="AM53" s="8"/>
      <c r="AN53" s="8"/>
      <c r="AO53" s="8"/>
      <c r="AP53" s="8"/>
    </row>
    <row r="54" spans="1:42" s="63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42"/>
      <c r="O54" s="24"/>
      <c r="P54" s="1"/>
      <c r="Q54" s="42"/>
      <c r="R54" s="1"/>
      <c r="S54" s="1"/>
      <c r="T54" s="24"/>
      <c r="U54" s="24"/>
      <c r="V54" s="62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8"/>
      <c r="AL54" s="8"/>
      <c r="AM54" s="8"/>
      <c r="AN54" s="8"/>
      <c r="AO54" s="8"/>
      <c r="AP54" s="8"/>
    </row>
    <row r="55" spans="1:42" s="63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42"/>
      <c r="O55" s="24"/>
      <c r="P55" s="1"/>
      <c r="Q55" s="42"/>
      <c r="R55" s="1"/>
      <c r="S55" s="1"/>
      <c r="T55" s="24"/>
      <c r="U55" s="24"/>
      <c r="V55" s="62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8"/>
      <c r="AL55" s="8"/>
      <c r="AM55" s="8"/>
      <c r="AN55" s="8"/>
      <c r="AO55" s="8"/>
      <c r="AP55" s="8"/>
    </row>
    <row r="56" spans="1:42" s="63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42"/>
      <c r="O56" s="24"/>
      <c r="P56" s="1"/>
      <c r="Q56" s="42"/>
      <c r="R56" s="1"/>
      <c r="S56" s="1"/>
      <c r="T56" s="24"/>
      <c r="U56" s="24"/>
      <c r="V56" s="62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8"/>
      <c r="AL56" s="8"/>
      <c r="AM56" s="8"/>
      <c r="AN56" s="8"/>
      <c r="AO56" s="8"/>
      <c r="AP56" s="8"/>
    </row>
    <row r="57" spans="1:42" s="63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42"/>
      <c r="O57" s="24"/>
      <c r="P57" s="1"/>
      <c r="Q57" s="42"/>
      <c r="R57" s="1"/>
      <c r="S57" s="1"/>
      <c r="T57" s="24"/>
      <c r="U57" s="24"/>
      <c r="V57" s="62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8"/>
      <c r="AL57" s="8"/>
      <c r="AM57" s="8"/>
      <c r="AN57" s="8"/>
      <c r="AO57" s="8"/>
      <c r="AP57" s="8"/>
    </row>
    <row r="58" spans="1:42" s="63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42"/>
      <c r="O58" s="24"/>
      <c r="P58" s="1"/>
      <c r="Q58" s="42"/>
      <c r="R58" s="1"/>
      <c r="S58" s="1"/>
      <c r="T58" s="24"/>
      <c r="U58" s="24"/>
      <c r="V58" s="62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8"/>
      <c r="AL58" s="8"/>
      <c r="AM58" s="8"/>
      <c r="AN58" s="8"/>
      <c r="AO58" s="8"/>
      <c r="AP58" s="8"/>
    </row>
    <row r="59" spans="1:42" s="63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42"/>
      <c r="O59" s="24"/>
      <c r="P59" s="1"/>
      <c r="Q59" s="42"/>
      <c r="R59" s="1"/>
      <c r="S59" s="1"/>
      <c r="T59" s="24"/>
      <c r="U59" s="24"/>
      <c r="V59" s="62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8"/>
      <c r="AL59" s="8"/>
      <c r="AM59" s="8"/>
      <c r="AN59" s="8"/>
      <c r="AO59" s="8"/>
      <c r="AP59" s="8"/>
    </row>
    <row r="60" spans="1:42" s="63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42"/>
      <c r="O60" s="24"/>
      <c r="P60" s="1"/>
      <c r="Q60" s="42"/>
      <c r="R60" s="1"/>
      <c r="S60" s="1"/>
      <c r="T60" s="24"/>
      <c r="U60" s="24"/>
      <c r="V60" s="62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8"/>
      <c r="AL60" s="8"/>
      <c r="AM60" s="8"/>
      <c r="AN60" s="8"/>
      <c r="AO60" s="8"/>
      <c r="AP60" s="8"/>
    </row>
    <row r="61" spans="1:42" s="63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42"/>
      <c r="O61" s="24"/>
      <c r="P61" s="1"/>
      <c r="Q61" s="42"/>
      <c r="R61" s="1"/>
      <c r="S61" s="1"/>
      <c r="T61" s="24"/>
      <c r="U61" s="24"/>
      <c r="V61" s="62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8"/>
      <c r="AL61" s="8"/>
      <c r="AM61" s="8"/>
      <c r="AN61" s="8"/>
      <c r="AO61" s="8"/>
      <c r="AP61" s="8"/>
    </row>
    <row r="62" spans="1:42" s="63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42"/>
      <c r="O62" s="24"/>
      <c r="P62" s="1"/>
      <c r="Q62" s="42"/>
      <c r="R62" s="1"/>
      <c r="S62" s="1"/>
      <c r="T62" s="24"/>
      <c r="U62" s="24"/>
      <c r="V62" s="62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8"/>
      <c r="AL62" s="8"/>
      <c r="AM62" s="8"/>
      <c r="AN62" s="8"/>
      <c r="AO62" s="8"/>
      <c r="AP62" s="8"/>
    </row>
    <row r="63" spans="1:42" s="63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42"/>
      <c r="O63" s="24"/>
      <c r="P63" s="1"/>
      <c r="Q63" s="42"/>
      <c r="R63" s="1"/>
      <c r="S63" s="1"/>
      <c r="T63" s="24"/>
      <c r="U63" s="24"/>
      <c r="V63" s="62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8"/>
      <c r="AL63" s="8"/>
      <c r="AM63" s="8"/>
      <c r="AN63" s="8"/>
      <c r="AO63" s="8"/>
      <c r="AP63" s="8"/>
    </row>
    <row r="64" spans="1:42" s="63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42"/>
      <c r="O64" s="24"/>
      <c r="P64" s="1"/>
      <c r="Q64" s="42"/>
      <c r="R64" s="1"/>
      <c r="S64" s="1"/>
      <c r="T64" s="24"/>
      <c r="U64" s="24"/>
      <c r="V64" s="62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8"/>
      <c r="AL64" s="8"/>
      <c r="AM64" s="8"/>
      <c r="AN64" s="8"/>
      <c r="AO64" s="8"/>
      <c r="AP64" s="8"/>
    </row>
    <row r="65" spans="1:42" s="63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42"/>
      <c r="O65" s="24"/>
      <c r="P65" s="1"/>
      <c r="Q65" s="42"/>
      <c r="R65" s="1"/>
      <c r="S65" s="1"/>
      <c r="T65" s="24"/>
      <c r="U65" s="24"/>
      <c r="V65" s="62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8"/>
      <c r="AL65" s="8"/>
      <c r="AM65" s="8"/>
      <c r="AN65" s="8"/>
      <c r="AO65" s="8"/>
      <c r="AP65" s="8"/>
    </row>
    <row r="66" spans="1:42" s="63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42"/>
      <c r="O66" s="24"/>
      <c r="P66" s="1"/>
      <c r="Q66" s="42"/>
      <c r="R66" s="1"/>
      <c r="S66" s="1"/>
      <c r="T66" s="24"/>
      <c r="U66" s="24"/>
      <c r="V66" s="62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8"/>
      <c r="AL66" s="8"/>
      <c r="AM66" s="8"/>
      <c r="AN66" s="8"/>
      <c r="AO66" s="8"/>
      <c r="AP66" s="8"/>
    </row>
    <row r="67" spans="1:42" s="63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42"/>
      <c r="O67" s="24"/>
      <c r="P67" s="1"/>
      <c r="Q67" s="42"/>
      <c r="R67" s="1"/>
      <c r="S67" s="1"/>
      <c r="T67" s="24"/>
      <c r="U67" s="24"/>
      <c r="V67" s="62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8"/>
      <c r="AL67" s="8"/>
      <c r="AM67" s="8"/>
      <c r="AN67" s="8"/>
      <c r="AO67" s="8"/>
      <c r="AP67" s="8"/>
    </row>
    <row r="68" spans="1:42" s="63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42"/>
      <c r="O68" s="24"/>
      <c r="P68" s="1"/>
      <c r="Q68" s="42"/>
      <c r="R68" s="1"/>
      <c r="S68" s="1"/>
      <c r="T68" s="24"/>
      <c r="U68" s="24"/>
      <c r="V68" s="62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8"/>
      <c r="AL68" s="8"/>
      <c r="AM68" s="8"/>
      <c r="AN68" s="8"/>
      <c r="AO68" s="8"/>
      <c r="AP68" s="8"/>
    </row>
    <row r="69" spans="1:42" s="63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42"/>
      <c r="O69" s="24"/>
      <c r="P69" s="1"/>
      <c r="Q69" s="42"/>
      <c r="R69" s="1"/>
      <c r="S69" s="1"/>
      <c r="T69" s="24"/>
      <c r="U69" s="24"/>
      <c r="V69" s="62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8"/>
      <c r="AL69" s="8"/>
      <c r="AM69" s="8"/>
      <c r="AN69" s="8"/>
      <c r="AO69" s="8"/>
      <c r="AP69" s="8"/>
    </row>
    <row r="70" spans="1:42" s="63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42"/>
      <c r="O70" s="24"/>
      <c r="P70" s="1"/>
      <c r="Q70" s="42"/>
      <c r="R70" s="1"/>
      <c r="S70" s="1"/>
      <c r="T70" s="24"/>
      <c r="U70" s="24"/>
      <c r="V70" s="62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8"/>
      <c r="AL70" s="8"/>
      <c r="AM70" s="8"/>
      <c r="AN70" s="8"/>
      <c r="AO70" s="8"/>
      <c r="AP70" s="8"/>
    </row>
    <row r="71" spans="1:42" s="63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42"/>
      <c r="O71" s="24"/>
      <c r="P71" s="1"/>
      <c r="Q71" s="42"/>
      <c r="R71" s="1"/>
      <c r="S71" s="1"/>
      <c r="T71" s="24"/>
      <c r="U71" s="24"/>
      <c r="V71" s="62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8"/>
      <c r="AL71" s="8"/>
      <c r="AM71" s="8"/>
      <c r="AN71" s="8"/>
      <c r="AO71" s="8"/>
      <c r="AP71" s="8"/>
    </row>
    <row r="72" spans="1:42" s="63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42"/>
      <c r="O72" s="24"/>
      <c r="P72" s="1"/>
      <c r="Q72" s="42"/>
      <c r="R72" s="1"/>
      <c r="S72" s="1"/>
      <c r="T72" s="24"/>
      <c r="U72" s="24"/>
      <c r="V72" s="62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8"/>
      <c r="AL72" s="8"/>
      <c r="AM72" s="8"/>
      <c r="AN72" s="8"/>
      <c r="AO72" s="8"/>
      <c r="AP72" s="8"/>
    </row>
    <row r="73" spans="1:42" s="63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42"/>
      <c r="O73" s="24"/>
      <c r="P73" s="1"/>
      <c r="Q73" s="42"/>
      <c r="R73" s="1"/>
      <c r="S73" s="1"/>
      <c r="T73" s="24"/>
      <c r="U73" s="24"/>
      <c r="V73" s="62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8"/>
      <c r="AL73" s="8"/>
      <c r="AM73" s="8"/>
      <c r="AN73" s="8"/>
      <c r="AO73" s="8"/>
      <c r="AP73" s="8"/>
    </row>
    <row r="74" spans="1:42" s="63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42"/>
      <c r="O74" s="24"/>
      <c r="P74" s="1"/>
      <c r="Q74" s="42"/>
      <c r="R74" s="1"/>
      <c r="S74" s="1"/>
      <c r="T74" s="24"/>
      <c r="U74" s="24"/>
      <c r="V74" s="62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8"/>
      <c r="AL74" s="8"/>
      <c r="AM74" s="8"/>
      <c r="AN74" s="8"/>
      <c r="AO74" s="8"/>
      <c r="AP74" s="8"/>
    </row>
    <row r="75" spans="1:42" s="63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42"/>
      <c r="O75" s="24"/>
      <c r="P75" s="1"/>
      <c r="Q75" s="42"/>
      <c r="R75" s="1"/>
      <c r="S75" s="1"/>
      <c r="T75" s="24"/>
      <c r="U75" s="24"/>
      <c r="V75" s="62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8"/>
      <c r="AL75" s="8"/>
      <c r="AM75" s="8"/>
      <c r="AN75" s="8"/>
      <c r="AO75" s="8"/>
      <c r="AP75" s="8"/>
    </row>
    <row r="76" spans="1:42" s="63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42"/>
      <c r="O76" s="24"/>
      <c r="P76" s="1"/>
      <c r="Q76" s="42"/>
      <c r="R76" s="1"/>
      <c r="S76" s="1"/>
      <c r="T76" s="24"/>
      <c r="U76" s="24"/>
      <c r="V76" s="62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8"/>
      <c r="AL76" s="8"/>
      <c r="AM76" s="8"/>
      <c r="AN76" s="8"/>
      <c r="AO76" s="8"/>
      <c r="AP76" s="8"/>
    </row>
    <row r="77" spans="1:42" s="63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42"/>
      <c r="O77" s="24"/>
      <c r="P77" s="1"/>
      <c r="Q77" s="42"/>
      <c r="R77" s="1"/>
      <c r="S77" s="1"/>
      <c r="T77" s="24"/>
      <c r="U77" s="24"/>
      <c r="V77" s="62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8"/>
      <c r="AL77" s="8"/>
      <c r="AM77" s="8"/>
      <c r="AN77" s="8"/>
      <c r="AO77" s="8"/>
      <c r="AP77" s="8"/>
    </row>
    <row r="78" spans="1:42" s="63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42"/>
      <c r="O78" s="24"/>
      <c r="P78" s="1"/>
      <c r="Q78" s="42"/>
      <c r="R78" s="1"/>
      <c r="S78" s="1"/>
      <c r="T78" s="24"/>
      <c r="U78" s="24"/>
      <c r="V78" s="62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8"/>
      <c r="AL78" s="8"/>
      <c r="AM78" s="8"/>
      <c r="AN78" s="8"/>
      <c r="AO78" s="8"/>
      <c r="AP78" s="8"/>
    </row>
    <row r="79" spans="1:42" s="63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42"/>
      <c r="O79" s="24"/>
      <c r="P79" s="1"/>
      <c r="Q79" s="42"/>
      <c r="R79" s="1"/>
      <c r="S79" s="1"/>
      <c r="T79" s="24"/>
      <c r="U79" s="24"/>
      <c r="V79" s="62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8"/>
      <c r="AL79" s="8"/>
      <c r="AM79" s="8"/>
      <c r="AN79" s="8"/>
      <c r="AO79" s="8"/>
      <c r="AP79" s="8"/>
    </row>
    <row r="80" spans="1:42" s="63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42"/>
      <c r="O80" s="24"/>
      <c r="P80" s="1"/>
      <c r="Q80" s="42"/>
      <c r="R80" s="1"/>
      <c r="S80" s="1"/>
      <c r="T80" s="24"/>
      <c r="U80" s="24"/>
      <c r="V80" s="62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8"/>
      <c r="AL80" s="8"/>
      <c r="AM80" s="8"/>
      <c r="AN80" s="8"/>
      <c r="AO80" s="8"/>
      <c r="AP80" s="8"/>
    </row>
    <row r="81" spans="1:42" s="63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42"/>
      <c r="O81" s="24"/>
      <c r="P81" s="1"/>
      <c r="Q81" s="42"/>
      <c r="R81" s="1"/>
      <c r="S81" s="1"/>
      <c r="T81" s="24"/>
      <c r="U81" s="24"/>
      <c r="V81" s="62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8"/>
      <c r="AL81" s="8"/>
      <c r="AM81" s="8"/>
      <c r="AN81" s="8"/>
      <c r="AO81" s="8"/>
      <c r="AP81" s="8"/>
    </row>
    <row r="82" spans="1:42" s="63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42"/>
      <c r="O82" s="24"/>
      <c r="P82" s="1"/>
      <c r="Q82" s="42"/>
      <c r="R82" s="1"/>
      <c r="S82" s="1"/>
      <c r="T82" s="24"/>
      <c r="U82" s="24"/>
      <c r="V82" s="62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8"/>
      <c r="AL82" s="8"/>
      <c r="AM82" s="8"/>
      <c r="AN82" s="8"/>
      <c r="AO82" s="8"/>
      <c r="AP82" s="8"/>
    </row>
    <row r="83" spans="1:42" s="63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42"/>
      <c r="O83" s="24"/>
      <c r="P83" s="1"/>
      <c r="Q83" s="42"/>
      <c r="R83" s="1"/>
      <c r="S83" s="1"/>
      <c r="T83" s="24"/>
      <c r="U83" s="24"/>
      <c r="V83" s="62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8"/>
      <c r="AL83" s="8"/>
      <c r="AM83" s="8"/>
      <c r="AN83" s="8"/>
      <c r="AO83" s="8"/>
      <c r="AP83" s="8"/>
    </row>
    <row r="84" spans="1:42" ht="15" customHeight="1" x14ac:dyDescent="0.25">
      <c r="P84" s="8"/>
      <c r="Q84" s="8"/>
      <c r="R84" s="8"/>
      <c r="S84" s="1"/>
      <c r="T84" s="24"/>
    </row>
    <row r="85" spans="1:42" ht="15" customHeight="1" x14ac:dyDescent="0.25">
      <c r="P85" s="8"/>
      <c r="Q85" s="8"/>
      <c r="R85" s="8"/>
      <c r="S85" s="1"/>
      <c r="T85" s="24"/>
    </row>
    <row r="86" spans="1:42" ht="15" customHeight="1" x14ac:dyDescent="0.25">
      <c r="P86" s="8"/>
      <c r="Q86" s="8"/>
      <c r="R86" s="8"/>
    </row>
    <row r="87" spans="1:42" ht="15" customHeight="1" x14ac:dyDescent="0.25">
      <c r="P87" s="8"/>
      <c r="Q87" s="8"/>
      <c r="R87" s="8"/>
    </row>
    <row r="88" spans="1:42" ht="15" customHeight="1" x14ac:dyDescent="0.25">
      <c r="P88" s="8"/>
      <c r="Q88" s="8"/>
      <c r="R88" s="8"/>
      <c r="S88" s="1"/>
      <c r="T88" s="24"/>
    </row>
    <row r="89" spans="1:42" ht="15" customHeight="1" x14ac:dyDescent="0.25">
      <c r="P89" s="8"/>
      <c r="Q89" s="8"/>
      <c r="R89" s="8"/>
      <c r="S89" s="1"/>
      <c r="T89" s="24"/>
    </row>
  </sheetData>
  <sortState ref="B18:AG19">
    <sortCondition ref="B18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51"/>
  <sheetViews>
    <sheetView zoomScale="97" zoomScaleNormal="97" workbookViewId="0"/>
  </sheetViews>
  <sheetFormatPr defaultRowHeight="15" x14ac:dyDescent="0.25"/>
  <cols>
    <col min="1" max="1" width="0.7109375" style="90" customWidth="1"/>
    <col min="2" max="2" width="29.7109375" style="110" customWidth="1"/>
    <col min="3" max="3" width="21.5703125" style="68" customWidth="1"/>
    <col min="4" max="4" width="10.5703125" style="111" customWidth="1"/>
    <col min="5" max="5" width="8" style="111" customWidth="1"/>
    <col min="6" max="6" width="0.7109375" style="41" customWidth="1"/>
    <col min="7" max="11" width="5.28515625" style="68" customWidth="1"/>
    <col min="12" max="12" width="6.42578125" style="68" customWidth="1"/>
    <col min="13" max="16" width="5.28515625" style="68" customWidth="1"/>
    <col min="17" max="21" width="6.7109375" style="153" customWidth="1"/>
    <col min="22" max="22" width="10.85546875" style="68" customWidth="1"/>
    <col min="23" max="23" width="22.5703125" style="111" customWidth="1"/>
    <col min="24" max="24" width="9.7109375" style="68" customWidth="1"/>
    <col min="25" max="30" width="9.140625" style="112"/>
  </cols>
  <sheetData>
    <row r="1" spans="1:32" ht="18.75" x14ac:dyDescent="0.3">
      <c r="A1" s="8"/>
      <c r="B1" s="108" t="s">
        <v>82</v>
      </c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143"/>
      <c r="R1" s="143"/>
      <c r="S1" s="143"/>
      <c r="T1" s="143"/>
      <c r="U1" s="143"/>
      <c r="V1" s="88"/>
      <c r="W1" s="89"/>
      <c r="X1" s="30"/>
      <c r="Y1" s="77"/>
      <c r="Z1" s="77"/>
      <c r="AA1" s="77"/>
      <c r="AB1" s="77"/>
      <c r="AC1" s="77"/>
      <c r="AD1" s="77"/>
    </row>
    <row r="2" spans="1:32" x14ac:dyDescent="0.25">
      <c r="A2" s="8"/>
      <c r="B2" s="10" t="s">
        <v>98</v>
      </c>
      <c r="C2" s="109" t="s">
        <v>51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44"/>
      <c r="R2" s="144"/>
      <c r="S2" s="145"/>
      <c r="T2" s="145"/>
      <c r="U2" s="145"/>
      <c r="V2" s="11"/>
      <c r="W2" s="109"/>
      <c r="X2" s="46"/>
      <c r="Y2" s="77"/>
      <c r="Z2" s="77"/>
      <c r="AA2" s="77"/>
      <c r="AB2" s="77"/>
      <c r="AC2" s="77"/>
      <c r="AD2" s="77"/>
    </row>
    <row r="3" spans="1:32" x14ac:dyDescent="0.25">
      <c r="A3" s="8"/>
      <c r="B3" s="71" t="s">
        <v>75</v>
      </c>
      <c r="C3" s="22" t="s">
        <v>61</v>
      </c>
      <c r="D3" s="72" t="s">
        <v>62</v>
      </c>
      <c r="E3" s="73" t="s">
        <v>1</v>
      </c>
      <c r="F3" s="24"/>
      <c r="G3" s="74" t="s">
        <v>63</v>
      </c>
      <c r="H3" s="75" t="s">
        <v>64</v>
      </c>
      <c r="I3" s="75" t="s">
        <v>30</v>
      </c>
      <c r="J3" s="17" t="s">
        <v>65</v>
      </c>
      <c r="K3" s="76" t="s">
        <v>66</v>
      </c>
      <c r="L3" s="76" t="s">
        <v>67</v>
      </c>
      <c r="M3" s="74" t="s">
        <v>68</v>
      </c>
      <c r="N3" s="74" t="s">
        <v>29</v>
      </c>
      <c r="O3" s="75" t="s">
        <v>69</v>
      </c>
      <c r="P3" s="74" t="s">
        <v>64</v>
      </c>
      <c r="Q3" s="146" t="s">
        <v>3</v>
      </c>
      <c r="R3" s="146">
        <v>1</v>
      </c>
      <c r="S3" s="146">
        <v>2</v>
      </c>
      <c r="T3" s="146">
        <v>3</v>
      </c>
      <c r="U3" s="146" t="s">
        <v>70</v>
      </c>
      <c r="V3" s="17" t="s">
        <v>21</v>
      </c>
      <c r="W3" s="16" t="s">
        <v>71</v>
      </c>
      <c r="X3" s="16" t="s">
        <v>72</v>
      </c>
      <c r="Y3" s="77"/>
      <c r="Z3" s="77"/>
      <c r="AA3" s="77"/>
      <c r="AB3" s="77"/>
      <c r="AC3" s="77"/>
      <c r="AD3" s="77"/>
    </row>
    <row r="4" spans="1:32" x14ac:dyDescent="0.25">
      <c r="A4" s="8"/>
      <c r="B4" s="154" t="s">
        <v>95</v>
      </c>
      <c r="C4" s="119" t="s">
        <v>122</v>
      </c>
      <c r="D4" s="155" t="s">
        <v>73</v>
      </c>
      <c r="E4" s="156" t="s">
        <v>50</v>
      </c>
      <c r="F4" s="157"/>
      <c r="G4" s="158">
        <v>1</v>
      </c>
      <c r="H4" s="159"/>
      <c r="I4" s="159"/>
      <c r="J4" s="122"/>
      <c r="K4" s="160" t="s">
        <v>80</v>
      </c>
      <c r="L4" s="160"/>
      <c r="M4" s="160">
        <v>1</v>
      </c>
      <c r="N4" s="158"/>
      <c r="O4" s="159"/>
      <c r="P4" s="158">
        <v>2</v>
      </c>
      <c r="Q4" s="161" t="s">
        <v>109</v>
      </c>
      <c r="R4" s="161" t="s">
        <v>109</v>
      </c>
      <c r="S4" s="161"/>
      <c r="T4" s="161"/>
      <c r="U4" s="161"/>
      <c r="V4" s="123">
        <v>0.5</v>
      </c>
      <c r="W4" s="119" t="s">
        <v>94</v>
      </c>
      <c r="X4" s="113" t="s">
        <v>96</v>
      </c>
      <c r="Y4" s="77"/>
      <c r="Z4" s="77"/>
      <c r="AA4" s="77"/>
      <c r="AB4" s="77"/>
      <c r="AC4" s="77"/>
      <c r="AD4" s="77"/>
    </row>
    <row r="5" spans="1:32" x14ac:dyDescent="0.25">
      <c r="A5" s="8"/>
      <c r="B5" s="78" t="s">
        <v>115</v>
      </c>
      <c r="C5" s="119" t="s">
        <v>116</v>
      </c>
      <c r="D5" s="78" t="s">
        <v>73</v>
      </c>
      <c r="E5" s="120" t="s">
        <v>43</v>
      </c>
      <c r="F5" s="162"/>
      <c r="G5" s="79">
        <v>1</v>
      </c>
      <c r="H5" s="121"/>
      <c r="I5" s="121"/>
      <c r="J5" s="122" t="s">
        <v>84</v>
      </c>
      <c r="K5" s="122">
        <v>1</v>
      </c>
      <c r="L5" s="122"/>
      <c r="M5" s="122">
        <v>1</v>
      </c>
      <c r="N5" s="79"/>
      <c r="O5" s="79"/>
      <c r="P5" s="79">
        <v>1</v>
      </c>
      <c r="Q5" s="113" t="s">
        <v>109</v>
      </c>
      <c r="R5" s="113" t="s">
        <v>117</v>
      </c>
      <c r="S5" s="113"/>
      <c r="T5" s="113" t="s">
        <v>102</v>
      </c>
      <c r="U5" s="113"/>
      <c r="V5" s="123">
        <v>0.5</v>
      </c>
      <c r="W5" s="119" t="s">
        <v>118</v>
      </c>
      <c r="X5" s="113" t="s">
        <v>119</v>
      </c>
      <c r="Y5" s="77"/>
      <c r="Z5" s="77"/>
      <c r="AA5" s="77"/>
      <c r="AB5" s="77"/>
      <c r="AC5" s="77"/>
      <c r="AD5" s="77"/>
    </row>
    <row r="6" spans="1:32" s="91" customFormat="1" ht="15" customHeight="1" x14ac:dyDescent="0.2">
      <c r="A6" s="8"/>
      <c r="B6" s="22" t="s">
        <v>9</v>
      </c>
      <c r="C6" s="17"/>
      <c r="D6" s="16"/>
      <c r="E6" s="94"/>
      <c r="F6" s="42"/>
      <c r="G6" s="18">
        <v>2</v>
      </c>
      <c r="H6" s="18"/>
      <c r="I6" s="18"/>
      <c r="J6" s="17"/>
      <c r="K6" s="17"/>
      <c r="L6" s="17"/>
      <c r="M6" s="18">
        <v>2</v>
      </c>
      <c r="N6" s="18"/>
      <c r="O6" s="18"/>
      <c r="P6" s="18">
        <f t="shared" ref="P6" si="0">SUM(P3:P5)</f>
        <v>3</v>
      </c>
      <c r="Q6" s="96" t="s">
        <v>120</v>
      </c>
      <c r="R6" s="96" t="s">
        <v>121</v>
      </c>
      <c r="S6" s="96"/>
      <c r="T6" s="96" t="s">
        <v>102</v>
      </c>
      <c r="U6" s="96"/>
      <c r="V6" s="37">
        <v>0.5</v>
      </c>
      <c r="W6" s="95"/>
      <c r="X6" s="96"/>
      <c r="Y6" s="24"/>
      <c r="Z6" s="24"/>
      <c r="AA6" s="24"/>
      <c r="AB6" s="24"/>
      <c r="AC6" s="24"/>
      <c r="AD6" s="24"/>
      <c r="AE6" s="24"/>
      <c r="AF6" s="24"/>
    </row>
    <row r="7" spans="1:32" x14ac:dyDescent="0.25">
      <c r="A7" s="23"/>
      <c r="B7" s="115" t="s">
        <v>81</v>
      </c>
      <c r="C7" s="116" t="s">
        <v>97</v>
      </c>
      <c r="D7" s="103"/>
      <c r="E7" s="117"/>
      <c r="F7" s="118"/>
      <c r="G7" s="101"/>
      <c r="H7" s="101"/>
      <c r="I7" s="101"/>
      <c r="J7" s="100"/>
      <c r="K7" s="100"/>
      <c r="L7" s="100"/>
      <c r="M7" s="101"/>
      <c r="N7" s="101"/>
      <c r="O7" s="101"/>
      <c r="P7" s="101"/>
      <c r="Q7" s="147"/>
      <c r="R7" s="147"/>
      <c r="S7" s="147"/>
      <c r="T7" s="147"/>
      <c r="U7" s="147"/>
      <c r="V7" s="101"/>
      <c r="W7" s="103"/>
      <c r="X7" s="104"/>
      <c r="Y7" s="77"/>
      <c r="Z7" s="77"/>
      <c r="AA7" s="77"/>
      <c r="AB7" s="77"/>
      <c r="AC7" s="77"/>
      <c r="AD7" s="77"/>
    </row>
    <row r="8" spans="1:32" x14ac:dyDescent="0.25">
      <c r="A8" s="23"/>
      <c r="B8" s="81"/>
      <c r="C8" s="82"/>
      <c r="D8" s="82"/>
      <c r="E8" s="85"/>
      <c r="F8" s="85"/>
      <c r="G8" s="84"/>
      <c r="H8" s="80"/>
      <c r="I8" s="85"/>
      <c r="J8" s="80"/>
      <c r="K8" s="80"/>
      <c r="L8" s="80"/>
      <c r="M8" s="80"/>
      <c r="N8" s="80"/>
      <c r="O8" s="80"/>
      <c r="P8" s="80"/>
      <c r="Q8" s="148"/>
      <c r="R8" s="148"/>
      <c r="S8" s="148"/>
      <c r="T8" s="148"/>
      <c r="U8" s="148"/>
      <c r="V8" s="80"/>
      <c r="W8" s="80"/>
      <c r="X8" s="86"/>
      <c r="Y8" s="77"/>
      <c r="Z8" s="77"/>
      <c r="AA8" s="77"/>
      <c r="AB8" s="77"/>
      <c r="AC8" s="77"/>
      <c r="AD8" s="77"/>
    </row>
    <row r="9" spans="1:32" x14ac:dyDescent="0.25">
      <c r="A9" s="8"/>
      <c r="B9" s="71" t="s">
        <v>60</v>
      </c>
      <c r="C9" s="22" t="s">
        <v>61</v>
      </c>
      <c r="D9" s="72" t="s">
        <v>62</v>
      </c>
      <c r="E9" s="73" t="s">
        <v>1</v>
      </c>
      <c r="F9" s="24"/>
      <c r="G9" s="74" t="s">
        <v>63</v>
      </c>
      <c r="H9" s="75" t="s">
        <v>64</v>
      </c>
      <c r="I9" s="75" t="s">
        <v>30</v>
      </c>
      <c r="J9" s="17" t="s">
        <v>65</v>
      </c>
      <c r="K9" s="76" t="s">
        <v>66</v>
      </c>
      <c r="L9" s="76" t="s">
        <v>67</v>
      </c>
      <c r="M9" s="74" t="s">
        <v>68</v>
      </c>
      <c r="N9" s="74" t="s">
        <v>29</v>
      </c>
      <c r="O9" s="75" t="s">
        <v>69</v>
      </c>
      <c r="P9" s="74" t="s">
        <v>64</v>
      </c>
      <c r="Q9" s="146" t="s">
        <v>3</v>
      </c>
      <c r="R9" s="146">
        <v>1</v>
      </c>
      <c r="S9" s="146">
        <v>2</v>
      </c>
      <c r="T9" s="146">
        <v>3</v>
      </c>
      <c r="U9" s="146" t="s">
        <v>70</v>
      </c>
      <c r="V9" s="17" t="s">
        <v>21</v>
      </c>
      <c r="W9" s="16" t="s">
        <v>71</v>
      </c>
      <c r="X9" s="16" t="s">
        <v>72</v>
      </c>
      <c r="Y9" s="77"/>
      <c r="Z9" s="77"/>
      <c r="AA9" s="77"/>
      <c r="AB9" s="77"/>
      <c r="AC9" s="77"/>
      <c r="AD9" s="77"/>
    </row>
    <row r="10" spans="1:32" x14ac:dyDescent="0.25">
      <c r="A10" s="8"/>
      <c r="B10" s="124" t="s">
        <v>83</v>
      </c>
      <c r="C10" s="119" t="s">
        <v>99</v>
      </c>
      <c r="D10" s="78" t="s">
        <v>73</v>
      </c>
      <c r="E10" s="120" t="s">
        <v>43</v>
      </c>
      <c r="F10" s="70"/>
      <c r="G10" s="79"/>
      <c r="H10" s="121"/>
      <c r="I10" s="79">
        <v>1</v>
      </c>
      <c r="J10" s="122" t="s">
        <v>84</v>
      </c>
      <c r="K10" s="122">
        <v>7</v>
      </c>
      <c r="L10" s="122"/>
      <c r="M10" s="122">
        <v>1</v>
      </c>
      <c r="N10" s="79"/>
      <c r="O10" s="121"/>
      <c r="P10" s="79"/>
      <c r="Q10" s="125" t="s">
        <v>100</v>
      </c>
      <c r="R10" s="125"/>
      <c r="S10" s="125" t="s">
        <v>101</v>
      </c>
      <c r="T10" s="125" t="s">
        <v>102</v>
      </c>
      <c r="U10" s="125"/>
      <c r="V10" s="123">
        <v>0.625</v>
      </c>
      <c r="W10" s="124" t="s">
        <v>85</v>
      </c>
      <c r="X10" s="113">
        <v>2071</v>
      </c>
      <c r="Y10" s="77"/>
      <c r="Z10" s="77"/>
      <c r="AA10" s="77"/>
      <c r="AB10" s="77"/>
      <c r="AC10" s="77"/>
      <c r="AD10" s="77"/>
    </row>
    <row r="11" spans="1:32" x14ac:dyDescent="0.25">
      <c r="A11" s="23"/>
      <c r="B11" s="81"/>
      <c r="C11" s="82"/>
      <c r="D11" s="82"/>
      <c r="E11" s="83"/>
      <c r="F11" s="83"/>
      <c r="G11" s="84"/>
      <c r="H11" s="80"/>
      <c r="I11" s="85"/>
      <c r="J11" s="80"/>
      <c r="K11" s="85"/>
      <c r="L11" s="80"/>
      <c r="M11" s="85"/>
      <c r="N11" s="85"/>
      <c r="O11" s="85"/>
      <c r="P11" s="85"/>
      <c r="Q11" s="149"/>
      <c r="R11" s="149"/>
      <c r="S11" s="149"/>
      <c r="T11" s="149"/>
      <c r="U11" s="149"/>
      <c r="V11" s="85"/>
      <c r="W11" s="85"/>
      <c r="X11" s="86"/>
      <c r="Y11" s="77"/>
      <c r="Z11" s="77"/>
      <c r="AA11" s="77"/>
      <c r="AB11" s="77"/>
      <c r="AC11" s="77"/>
      <c r="AD11" s="77"/>
    </row>
    <row r="12" spans="1:32" s="90" customFormat="1" ht="18.75" customHeight="1" x14ac:dyDescent="0.2">
      <c r="A12" s="8"/>
      <c r="B12" s="87" t="s">
        <v>74</v>
      </c>
      <c r="C12" s="88"/>
      <c r="D12" s="89"/>
      <c r="E12" s="89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143"/>
      <c r="R12" s="143"/>
      <c r="S12" s="143"/>
      <c r="T12" s="143"/>
      <c r="U12" s="143"/>
      <c r="V12" s="88"/>
      <c r="W12" s="89"/>
      <c r="X12" s="30"/>
      <c r="Y12" s="24"/>
      <c r="Z12" s="24"/>
      <c r="AA12" s="24"/>
      <c r="AB12" s="24"/>
      <c r="AC12" s="24"/>
      <c r="AD12" s="24"/>
      <c r="AE12" s="24"/>
      <c r="AF12" s="24"/>
    </row>
    <row r="13" spans="1:32" s="91" customFormat="1" ht="15" customHeight="1" x14ac:dyDescent="0.2">
      <c r="A13" s="23"/>
      <c r="B13" s="71" t="s">
        <v>75</v>
      </c>
      <c r="C13" s="22" t="s">
        <v>76</v>
      </c>
      <c r="D13" s="72" t="s">
        <v>62</v>
      </c>
      <c r="E13" s="73" t="s">
        <v>1</v>
      </c>
      <c r="F13" s="42"/>
      <c r="G13" s="74" t="s">
        <v>63</v>
      </c>
      <c r="H13" s="75" t="s">
        <v>64</v>
      </c>
      <c r="I13" s="75" t="s">
        <v>30</v>
      </c>
      <c r="J13" s="17" t="s">
        <v>65</v>
      </c>
      <c r="K13" s="76" t="s">
        <v>66</v>
      </c>
      <c r="L13" s="76" t="s">
        <v>67</v>
      </c>
      <c r="M13" s="74" t="s">
        <v>68</v>
      </c>
      <c r="N13" s="74" t="s">
        <v>29</v>
      </c>
      <c r="O13" s="75" t="s">
        <v>69</v>
      </c>
      <c r="P13" s="74" t="s">
        <v>64</v>
      </c>
      <c r="Q13" s="146" t="s">
        <v>3</v>
      </c>
      <c r="R13" s="146">
        <v>1</v>
      </c>
      <c r="S13" s="146">
        <v>2</v>
      </c>
      <c r="T13" s="146">
        <v>3</v>
      </c>
      <c r="U13" s="146" t="s">
        <v>70</v>
      </c>
      <c r="V13" s="17" t="s">
        <v>77</v>
      </c>
      <c r="W13" s="16" t="s">
        <v>71</v>
      </c>
      <c r="X13" s="16" t="s">
        <v>72</v>
      </c>
      <c r="Y13" s="24"/>
      <c r="Z13" s="24"/>
      <c r="AA13" s="24"/>
      <c r="AB13" s="24"/>
      <c r="AC13" s="24"/>
      <c r="AD13" s="24"/>
      <c r="AE13" s="24"/>
      <c r="AF13" s="24"/>
    </row>
    <row r="14" spans="1:32" s="91" customFormat="1" ht="15" customHeight="1" x14ac:dyDescent="0.2">
      <c r="A14" s="23"/>
      <c r="B14" s="126" t="s">
        <v>86</v>
      </c>
      <c r="C14" s="127" t="s">
        <v>123</v>
      </c>
      <c r="D14" s="93" t="s">
        <v>79</v>
      </c>
      <c r="E14" s="128" t="s">
        <v>43</v>
      </c>
      <c r="F14" s="129"/>
      <c r="G14" s="130"/>
      <c r="H14" s="131"/>
      <c r="I14" s="130">
        <v>1</v>
      </c>
      <c r="J14" s="132"/>
      <c r="K14" s="133" t="s">
        <v>80</v>
      </c>
      <c r="L14" s="134"/>
      <c r="M14" s="134">
        <v>1</v>
      </c>
      <c r="N14" s="135"/>
      <c r="O14" s="32"/>
      <c r="P14" s="32"/>
      <c r="Q14" s="135" t="s">
        <v>103</v>
      </c>
      <c r="R14" s="135" t="s">
        <v>104</v>
      </c>
      <c r="S14" s="135" t="s">
        <v>102</v>
      </c>
      <c r="T14" s="135"/>
      <c r="U14" s="135"/>
      <c r="V14" s="136">
        <v>0.28599999999999998</v>
      </c>
      <c r="W14" s="126" t="s">
        <v>87</v>
      </c>
      <c r="X14" s="32">
        <v>755</v>
      </c>
      <c r="Y14" s="24"/>
      <c r="Z14" s="24"/>
      <c r="AA14" s="24"/>
      <c r="AB14" s="24"/>
      <c r="AC14" s="24"/>
      <c r="AD14" s="24"/>
      <c r="AE14" s="24"/>
      <c r="AF14" s="24"/>
    </row>
    <row r="15" spans="1:32" s="91" customFormat="1" ht="15" customHeight="1" x14ac:dyDescent="0.2">
      <c r="A15" s="23"/>
      <c r="B15" s="124" t="s">
        <v>88</v>
      </c>
      <c r="C15" s="119" t="s">
        <v>124</v>
      </c>
      <c r="D15" s="78" t="s">
        <v>78</v>
      </c>
      <c r="E15" s="137" t="s">
        <v>43</v>
      </c>
      <c r="F15" s="129"/>
      <c r="G15" s="138"/>
      <c r="H15" s="125"/>
      <c r="I15" s="138">
        <v>1</v>
      </c>
      <c r="J15" s="122" t="s">
        <v>84</v>
      </c>
      <c r="K15" s="139">
        <v>1</v>
      </c>
      <c r="L15" s="140"/>
      <c r="M15" s="141">
        <v>1</v>
      </c>
      <c r="N15" s="92"/>
      <c r="O15" s="92"/>
      <c r="P15" s="92"/>
      <c r="Q15" s="113" t="s">
        <v>105</v>
      </c>
      <c r="R15" s="113" t="s">
        <v>106</v>
      </c>
      <c r="S15" s="113" t="s">
        <v>107</v>
      </c>
      <c r="T15" s="113"/>
      <c r="U15" s="113"/>
      <c r="V15" s="142">
        <v>0.33300000000000002</v>
      </c>
      <c r="W15" s="119" t="s">
        <v>89</v>
      </c>
      <c r="X15" s="79">
        <v>627</v>
      </c>
      <c r="Y15" s="24"/>
      <c r="Z15" s="24"/>
      <c r="AA15" s="24"/>
      <c r="AB15" s="24"/>
      <c r="AC15" s="24"/>
      <c r="AD15" s="24"/>
      <c r="AE15" s="24"/>
      <c r="AF15" s="24"/>
    </row>
    <row r="16" spans="1:32" s="91" customFormat="1" ht="15" customHeight="1" x14ac:dyDescent="0.2">
      <c r="A16" s="23"/>
      <c r="B16" s="124" t="s">
        <v>91</v>
      </c>
      <c r="C16" s="119" t="s">
        <v>125</v>
      </c>
      <c r="D16" s="78" t="s">
        <v>78</v>
      </c>
      <c r="E16" s="137" t="s">
        <v>50</v>
      </c>
      <c r="F16" s="129"/>
      <c r="G16" s="138">
        <v>1</v>
      </c>
      <c r="H16" s="125"/>
      <c r="I16" s="138"/>
      <c r="J16" s="122" t="s">
        <v>92</v>
      </c>
      <c r="K16" s="139">
        <v>1</v>
      </c>
      <c r="L16" s="140" t="s">
        <v>93</v>
      </c>
      <c r="M16" s="141">
        <v>1</v>
      </c>
      <c r="N16" s="92"/>
      <c r="O16" s="92"/>
      <c r="P16" s="92">
        <v>1</v>
      </c>
      <c r="Q16" s="113" t="s">
        <v>108</v>
      </c>
      <c r="R16" s="113" t="s">
        <v>108</v>
      </c>
      <c r="S16" s="113"/>
      <c r="T16" s="113"/>
      <c r="U16" s="113"/>
      <c r="V16" s="142">
        <v>0.8</v>
      </c>
      <c r="W16" s="119" t="s">
        <v>94</v>
      </c>
      <c r="X16" s="79">
        <v>544</v>
      </c>
      <c r="Y16" s="24"/>
      <c r="Z16" s="24"/>
      <c r="AA16" s="24"/>
      <c r="AB16" s="24"/>
      <c r="AC16" s="24"/>
      <c r="AD16" s="24"/>
      <c r="AE16" s="24"/>
      <c r="AF16" s="24"/>
    </row>
    <row r="17" spans="1:32" s="91" customFormat="1" ht="15" customHeight="1" x14ac:dyDescent="0.2">
      <c r="A17" s="8"/>
      <c r="B17" s="22" t="s">
        <v>9</v>
      </c>
      <c r="C17" s="17"/>
      <c r="D17" s="16"/>
      <c r="E17" s="94"/>
      <c r="F17" s="42"/>
      <c r="G17" s="18">
        <v>1</v>
      </c>
      <c r="H17" s="18"/>
      <c r="I17" s="18">
        <f>SUM(I14:I15)</f>
        <v>2</v>
      </c>
      <c r="J17" s="17"/>
      <c r="K17" s="17"/>
      <c r="L17" s="17"/>
      <c r="M17" s="18">
        <v>3</v>
      </c>
      <c r="N17" s="18"/>
      <c r="O17" s="18"/>
      <c r="P17" s="18">
        <f t="shared" ref="P17" si="1">SUM(P14:P16)</f>
        <v>1</v>
      </c>
      <c r="Q17" s="96" t="s">
        <v>110</v>
      </c>
      <c r="R17" s="96" t="s">
        <v>111</v>
      </c>
      <c r="S17" s="96" t="s">
        <v>112</v>
      </c>
      <c r="T17" s="96"/>
      <c r="U17" s="96"/>
      <c r="V17" s="37">
        <v>0.42899999999999999</v>
      </c>
      <c r="W17" s="95"/>
      <c r="X17" s="96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23"/>
      <c r="B18" s="97" t="s">
        <v>81</v>
      </c>
      <c r="C18" s="98" t="s">
        <v>90</v>
      </c>
      <c r="D18" s="99"/>
      <c r="E18" s="100"/>
      <c r="F18" s="101"/>
      <c r="G18" s="102"/>
      <c r="H18" s="100"/>
      <c r="I18" s="103"/>
      <c r="J18" s="100"/>
      <c r="K18" s="100"/>
      <c r="L18" s="100"/>
      <c r="M18" s="100"/>
      <c r="N18" s="100"/>
      <c r="O18" s="100"/>
      <c r="P18" s="100"/>
      <c r="Q18" s="150"/>
      <c r="R18" s="151"/>
      <c r="S18" s="150"/>
      <c r="T18" s="150"/>
      <c r="U18" s="150"/>
      <c r="V18" s="100"/>
      <c r="W18" s="98"/>
      <c r="X18" s="104"/>
      <c r="Y18" s="77"/>
      <c r="Z18" s="77"/>
      <c r="AA18" s="77"/>
      <c r="AB18" s="77"/>
      <c r="AC18" s="77"/>
      <c r="AD18" s="77"/>
    </row>
    <row r="19" spans="1:32" x14ac:dyDescent="0.25">
      <c r="A19" s="23"/>
      <c r="B19" s="105"/>
      <c r="C19" s="85"/>
      <c r="D19" s="82"/>
      <c r="E19" s="83"/>
      <c r="F19" s="83"/>
      <c r="G19" s="85"/>
      <c r="H19" s="80"/>
      <c r="I19" s="80"/>
      <c r="J19" s="80"/>
      <c r="K19" s="80"/>
      <c r="L19" s="80"/>
      <c r="M19" s="85"/>
      <c r="N19" s="80"/>
      <c r="O19" s="80"/>
      <c r="P19" s="80"/>
      <c r="Q19" s="148"/>
      <c r="R19" s="149"/>
      <c r="S19" s="148"/>
      <c r="T19" s="148"/>
      <c r="U19" s="148"/>
      <c r="V19" s="80"/>
      <c r="W19" s="85"/>
      <c r="X19" s="86"/>
      <c r="Y19" s="77"/>
      <c r="Z19" s="77"/>
      <c r="AA19" s="77"/>
      <c r="AB19" s="77"/>
      <c r="AC19" s="77"/>
      <c r="AD19" s="77"/>
    </row>
    <row r="20" spans="1:32" s="91" customFormat="1" ht="15" customHeight="1" x14ac:dyDescent="0.25">
      <c r="A20" s="23"/>
      <c r="B20" s="106"/>
      <c r="C20" s="1"/>
      <c r="D20" s="106"/>
      <c r="E20" s="107"/>
      <c r="F20" s="41"/>
      <c r="G20" s="1"/>
      <c r="H20" s="42"/>
      <c r="I20" s="1"/>
      <c r="J20" s="24"/>
      <c r="K20" s="24"/>
      <c r="L20" s="24"/>
      <c r="M20" s="1"/>
      <c r="N20" s="1"/>
      <c r="O20" s="1"/>
      <c r="P20" s="1"/>
      <c r="Q20" s="152"/>
      <c r="R20" s="152"/>
      <c r="S20" s="152"/>
      <c r="T20" s="152"/>
      <c r="U20" s="152"/>
      <c r="V20" s="1"/>
      <c r="W20" s="106"/>
      <c r="X20" s="1"/>
      <c r="Y20" s="24"/>
      <c r="Z20" s="24"/>
      <c r="AA20" s="24"/>
      <c r="AB20" s="24"/>
      <c r="AC20" s="24"/>
      <c r="AD20" s="24"/>
      <c r="AE20" s="24"/>
      <c r="AF20" s="24"/>
    </row>
    <row r="21" spans="1:32" x14ac:dyDescent="0.25">
      <c r="A21" s="23"/>
      <c r="B21" s="106"/>
      <c r="C21" s="1"/>
      <c r="D21" s="106"/>
      <c r="E21" s="107"/>
      <c r="G21" s="1"/>
      <c r="H21" s="42"/>
      <c r="I21" s="1"/>
      <c r="J21" s="24"/>
      <c r="K21" s="24"/>
      <c r="L21" s="24"/>
      <c r="M21" s="1"/>
      <c r="N21" s="1"/>
      <c r="O21" s="1"/>
      <c r="P21" s="1"/>
      <c r="Q21" s="152"/>
      <c r="R21" s="152"/>
      <c r="S21" s="152"/>
      <c r="T21" s="152"/>
      <c r="U21" s="152"/>
      <c r="V21" s="1"/>
      <c r="W21" s="106"/>
      <c r="X21" s="1"/>
      <c r="Y21" s="77"/>
      <c r="Z21" s="77"/>
      <c r="AA21" s="77"/>
      <c r="AB21" s="77"/>
      <c r="AC21" s="77"/>
      <c r="AD21" s="77"/>
    </row>
    <row r="22" spans="1:32" x14ac:dyDescent="0.25">
      <c r="A22" s="23"/>
      <c r="B22" s="106"/>
      <c r="C22" s="1"/>
      <c r="D22" s="106"/>
      <c r="E22" s="107"/>
      <c r="G22" s="1"/>
      <c r="H22" s="42"/>
      <c r="I22" s="1"/>
      <c r="J22" s="24"/>
      <c r="K22" s="24"/>
      <c r="L22" s="24"/>
      <c r="M22" s="1"/>
      <c r="N22" s="1"/>
      <c r="O22" s="1"/>
      <c r="P22" s="1"/>
      <c r="Q22" s="152"/>
      <c r="R22" s="152"/>
      <c r="S22" s="152"/>
      <c r="T22" s="152"/>
      <c r="U22" s="152"/>
      <c r="V22" s="1"/>
      <c r="W22" s="106"/>
      <c r="X22" s="1"/>
      <c r="Y22" s="77"/>
      <c r="Z22" s="77"/>
      <c r="AA22" s="77"/>
      <c r="AB22" s="77"/>
      <c r="AC22" s="77"/>
      <c r="AD22" s="77"/>
    </row>
    <row r="23" spans="1:32" x14ac:dyDescent="0.25">
      <c r="A23" s="23"/>
      <c r="B23" s="106"/>
      <c r="C23" s="1"/>
      <c r="D23" s="106"/>
      <c r="E23" s="107"/>
      <c r="G23" s="1"/>
      <c r="H23" s="42"/>
      <c r="I23" s="1"/>
      <c r="J23" s="24"/>
      <c r="K23" s="24"/>
      <c r="L23" s="24"/>
      <c r="M23" s="1"/>
      <c r="N23" s="1"/>
      <c r="O23" s="1"/>
      <c r="P23" s="1"/>
      <c r="Q23" s="152"/>
      <c r="R23" s="152"/>
      <c r="S23" s="152"/>
      <c r="T23" s="152"/>
      <c r="U23" s="152"/>
      <c r="V23" s="1"/>
      <c r="W23" s="106"/>
      <c r="X23" s="1"/>
      <c r="Y23" s="77"/>
      <c r="Z23" s="77"/>
      <c r="AA23" s="77"/>
      <c r="AB23" s="77"/>
      <c r="AC23" s="77"/>
      <c r="AD23" s="77"/>
    </row>
    <row r="24" spans="1:32" x14ac:dyDescent="0.25">
      <c r="A24" s="23"/>
      <c r="B24" s="106"/>
      <c r="C24" s="1"/>
      <c r="D24" s="106"/>
      <c r="E24" s="107"/>
      <c r="G24" s="1"/>
      <c r="H24" s="42"/>
      <c r="I24" s="1"/>
      <c r="J24" s="24"/>
      <c r="K24" s="24"/>
      <c r="L24" s="24"/>
      <c r="M24" s="1"/>
      <c r="N24" s="1"/>
      <c r="O24" s="1"/>
      <c r="P24" s="1"/>
      <c r="Q24" s="152"/>
      <c r="R24" s="152"/>
      <c r="S24" s="152"/>
      <c r="T24" s="152"/>
      <c r="U24" s="152"/>
      <c r="V24" s="1"/>
      <c r="W24" s="106"/>
      <c r="X24" s="1"/>
      <c r="Y24" s="77"/>
      <c r="Z24" s="77"/>
      <c r="AA24" s="77"/>
      <c r="AB24" s="77"/>
      <c r="AC24" s="77"/>
      <c r="AD24" s="77"/>
    </row>
    <row r="25" spans="1:32" x14ac:dyDescent="0.25">
      <c r="A25" s="23"/>
      <c r="B25" s="106"/>
      <c r="C25" s="1"/>
      <c r="D25" s="106"/>
      <c r="E25" s="107"/>
      <c r="G25" s="1"/>
      <c r="H25" s="42"/>
      <c r="I25" s="1"/>
      <c r="J25" s="24"/>
      <c r="K25" s="24"/>
      <c r="L25" s="24"/>
      <c r="M25" s="1"/>
      <c r="N25" s="1"/>
      <c r="O25" s="1"/>
      <c r="P25" s="1"/>
      <c r="Q25" s="152"/>
      <c r="R25" s="152"/>
      <c r="S25" s="152"/>
      <c r="T25" s="152"/>
      <c r="U25" s="152"/>
      <c r="V25" s="1"/>
      <c r="W25" s="106"/>
      <c r="X25" s="1"/>
      <c r="Y25" s="77"/>
      <c r="Z25" s="77"/>
      <c r="AA25" s="77"/>
      <c r="AB25" s="77"/>
      <c r="AC25" s="77"/>
      <c r="AD25" s="77"/>
    </row>
    <row r="26" spans="1:32" x14ac:dyDescent="0.25">
      <c r="A26" s="23"/>
      <c r="B26" s="106"/>
      <c r="C26" s="1"/>
      <c r="D26" s="106"/>
      <c r="E26" s="107"/>
      <c r="G26" s="1"/>
      <c r="H26" s="42"/>
      <c r="I26" s="1"/>
      <c r="J26" s="24"/>
      <c r="K26" s="24"/>
      <c r="L26" s="24"/>
      <c r="M26" s="1"/>
      <c r="N26" s="1"/>
      <c r="O26" s="1"/>
      <c r="P26" s="1"/>
      <c r="Q26" s="152"/>
      <c r="R26" s="152"/>
      <c r="S26" s="152"/>
      <c r="T26" s="152"/>
      <c r="U26" s="152"/>
      <c r="V26" s="1"/>
      <c r="W26" s="106"/>
      <c r="X26" s="1"/>
      <c r="Y26" s="77"/>
      <c r="Z26" s="77"/>
      <c r="AA26" s="77"/>
      <c r="AB26" s="77"/>
      <c r="AC26" s="77"/>
      <c r="AD26" s="77"/>
    </row>
    <row r="27" spans="1:32" x14ac:dyDescent="0.25">
      <c r="A27" s="23"/>
      <c r="B27" s="106"/>
      <c r="C27" s="1"/>
      <c r="D27" s="106"/>
      <c r="E27" s="107"/>
      <c r="G27" s="1"/>
      <c r="H27" s="42"/>
      <c r="I27" s="1"/>
      <c r="J27" s="24"/>
      <c r="K27" s="24"/>
      <c r="L27" s="24"/>
      <c r="M27" s="1"/>
      <c r="N27" s="1"/>
      <c r="O27" s="1"/>
      <c r="P27" s="1"/>
      <c r="Q27" s="152"/>
      <c r="R27" s="152"/>
      <c r="S27" s="152"/>
      <c r="T27" s="152"/>
      <c r="U27" s="152"/>
      <c r="V27" s="1"/>
      <c r="W27" s="106"/>
      <c r="X27" s="1"/>
      <c r="Y27" s="77"/>
      <c r="Z27" s="77"/>
      <c r="AA27" s="77"/>
      <c r="AB27" s="77"/>
      <c r="AC27" s="77"/>
      <c r="AD27" s="77"/>
    </row>
    <row r="28" spans="1:32" x14ac:dyDescent="0.25">
      <c r="A28" s="23"/>
      <c r="B28" s="106"/>
      <c r="C28" s="1"/>
      <c r="D28" s="106"/>
      <c r="E28" s="107"/>
      <c r="G28" s="1"/>
      <c r="H28" s="42"/>
      <c r="I28" s="1"/>
      <c r="J28" s="24"/>
      <c r="K28" s="24"/>
      <c r="L28" s="24"/>
      <c r="M28" s="1"/>
      <c r="N28" s="1"/>
      <c r="O28" s="1"/>
      <c r="P28" s="1"/>
      <c r="Q28" s="152"/>
      <c r="R28" s="152"/>
      <c r="S28" s="152"/>
      <c r="T28" s="152"/>
      <c r="U28" s="152"/>
      <c r="V28" s="1"/>
      <c r="W28" s="106"/>
      <c r="X28" s="1"/>
      <c r="Y28" s="77"/>
      <c r="Z28" s="77"/>
      <c r="AA28" s="77"/>
      <c r="AB28" s="77"/>
      <c r="AC28" s="77"/>
      <c r="AD28" s="77"/>
    </row>
    <row r="29" spans="1:32" x14ac:dyDescent="0.25">
      <c r="A29" s="23"/>
      <c r="B29" s="106"/>
      <c r="C29" s="1"/>
      <c r="D29" s="106"/>
      <c r="E29" s="107"/>
      <c r="G29" s="1"/>
      <c r="H29" s="42"/>
      <c r="I29" s="1"/>
      <c r="J29" s="24"/>
      <c r="K29" s="24"/>
      <c r="L29" s="24"/>
      <c r="M29" s="1"/>
      <c r="N29" s="1"/>
      <c r="O29" s="1"/>
      <c r="P29" s="1"/>
      <c r="Q29" s="152"/>
      <c r="R29" s="152"/>
      <c r="S29" s="152"/>
      <c r="T29" s="152"/>
      <c r="U29" s="152"/>
      <c r="V29" s="1"/>
      <c r="W29" s="106"/>
      <c r="X29" s="1"/>
      <c r="Y29" s="77"/>
      <c r="Z29" s="77"/>
      <c r="AA29" s="77"/>
      <c r="AB29" s="77"/>
      <c r="AC29" s="77"/>
      <c r="AD29" s="77"/>
    </row>
    <row r="30" spans="1:32" x14ac:dyDescent="0.25">
      <c r="A30" s="23"/>
      <c r="B30" s="106"/>
      <c r="C30" s="1"/>
      <c r="D30" s="106"/>
      <c r="E30" s="107"/>
      <c r="G30" s="1"/>
      <c r="H30" s="42"/>
      <c r="I30" s="1"/>
      <c r="J30" s="24"/>
      <c r="K30" s="24"/>
      <c r="L30" s="24"/>
      <c r="M30" s="1"/>
      <c r="N30" s="1"/>
      <c r="O30" s="1"/>
      <c r="P30" s="1"/>
      <c r="Q30" s="152"/>
      <c r="R30" s="152"/>
      <c r="S30" s="152"/>
      <c r="T30" s="152"/>
      <c r="U30" s="152"/>
      <c r="V30" s="1"/>
      <c r="W30" s="106"/>
      <c r="X30" s="1"/>
      <c r="Y30" s="77"/>
      <c r="Z30" s="77"/>
      <c r="AA30" s="77"/>
      <c r="AB30" s="77"/>
      <c r="AC30" s="77"/>
      <c r="AD30" s="77"/>
    </row>
    <row r="31" spans="1:32" x14ac:dyDescent="0.25">
      <c r="A31" s="23"/>
      <c r="B31" s="106"/>
      <c r="C31" s="1"/>
      <c r="D31" s="106"/>
      <c r="E31" s="107"/>
      <c r="G31" s="1"/>
      <c r="H31" s="42"/>
      <c r="I31" s="1"/>
      <c r="J31" s="24"/>
      <c r="K31" s="24"/>
      <c r="L31" s="24"/>
      <c r="M31" s="1"/>
      <c r="N31" s="1"/>
      <c r="O31" s="1"/>
      <c r="P31" s="1"/>
      <c r="Q31" s="152"/>
      <c r="R31" s="152"/>
      <c r="S31" s="152"/>
      <c r="T31" s="152"/>
      <c r="U31" s="152"/>
      <c r="V31" s="1"/>
      <c r="W31" s="106"/>
      <c r="X31" s="1"/>
      <c r="Y31" s="77"/>
      <c r="Z31" s="77"/>
      <c r="AA31" s="77"/>
      <c r="AB31" s="77"/>
      <c r="AC31" s="77"/>
      <c r="AD31" s="77"/>
    </row>
    <row r="32" spans="1:32" x14ac:dyDescent="0.25">
      <c r="A32" s="23"/>
      <c r="B32" s="106"/>
      <c r="C32" s="1"/>
      <c r="D32" s="106"/>
      <c r="E32" s="107"/>
      <c r="G32" s="1"/>
      <c r="H32" s="42"/>
      <c r="I32" s="1"/>
      <c r="J32" s="24"/>
      <c r="K32" s="24"/>
      <c r="L32" s="24"/>
      <c r="M32" s="1"/>
      <c r="N32" s="1"/>
      <c r="O32" s="1"/>
      <c r="P32" s="1"/>
      <c r="Q32" s="152"/>
      <c r="R32" s="152"/>
      <c r="S32" s="152"/>
      <c r="T32" s="152"/>
      <c r="U32" s="152"/>
      <c r="V32" s="1"/>
      <c r="W32" s="106"/>
      <c r="X32" s="1"/>
      <c r="Y32" s="77"/>
      <c r="Z32" s="77"/>
      <c r="AA32" s="77"/>
      <c r="AB32" s="77"/>
      <c r="AC32" s="77"/>
      <c r="AD32" s="77"/>
    </row>
    <row r="33" spans="1:30" x14ac:dyDescent="0.25">
      <c r="A33" s="23"/>
      <c r="B33" s="106"/>
      <c r="C33" s="1"/>
      <c r="D33" s="106"/>
      <c r="E33" s="107"/>
      <c r="G33" s="1"/>
      <c r="H33" s="42"/>
      <c r="I33" s="1"/>
      <c r="J33" s="24"/>
      <c r="K33" s="24"/>
      <c r="L33" s="24"/>
      <c r="M33" s="1"/>
      <c r="N33" s="1"/>
      <c r="O33" s="1"/>
      <c r="P33" s="1"/>
      <c r="Q33" s="152"/>
      <c r="R33" s="152"/>
      <c r="S33" s="152"/>
      <c r="T33" s="152"/>
      <c r="U33" s="152"/>
      <c r="V33" s="1"/>
      <c r="W33" s="106"/>
      <c r="X33" s="1"/>
      <c r="Y33" s="77"/>
      <c r="Z33" s="77"/>
      <c r="AA33" s="77"/>
      <c r="AB33" s="77"/>
      <c r="AC33" s="77"/>
      <c r="AD33" s="77"/>
    </row>
    <row r="34" spans="1:30" x14ac:dyDescent="0.25">
      <c r="A34" s="23"/>
      <c r="B34" s="106"/>
      <c r="C34" s="1"/>
      <c r="D34" s="106"/>
      <c r="E34" s="107"/>
      <c r="G34" s="1"/>
      <c r="H34" s="42"/>
      <c r="I34" s="1"/>
      <c r="J34" s="24"/>
      <c r="K34" s="24"/>
      <c r="L34" s="24"/>
      <c r="M34" s="1"/>
      <c r="N34" s="1"/>
      <c r="O34" s="1"/>
      <c r="P34" s="1"/>
      <c r="Q34" s="152"/>
      <c r="R34" s="152"/>
      <c r="S34" s="152"/>
      <c r="T34" s="152"/>
      <c r="U34" s="152"/>
      <c r="V34" s="1"/>
      <c r="W34" s="106"/>
      <c r="X34" s="1"/>
      <c r="Y34" s="77"/>
      <c r="Z34" s="77"/>
      <c r="AA34" s="77"/>
      <c r="AB34" s="77"/>
      <c r="AC34" s="77"/>
      <c r="AD34" s="77"/>
    </row>
    <row r="35" spans="1:30" x14ac:dyDescent="0.25">
      <c r="A35" s="23"/>
      <c r="B35" s="106"/>
      <c r="C35" s="1"/>
      <c r="D35" s="106"/>
      <c r="E35" s="107"/>
      <c r="G35" s="1"/>
      <c r="H35" s="42"/>
      <c r="I35" s="1"/>
      <c r="J35" s="24"/>
      <c r="K35" s="24"/>
      <c r="L35" s="24"/>
      <c r="M35" s="1"/>
      <c r="N35" s="1"/>
      <c r="O35" s="1"/>
      <c r="P35" s="1"/>
      <c r="Q35" s="152"/>
      <c r="R35" s="152"/>
      <c r="S35" s="152"/>
      <c r="T35" s="152"/>
      <c r="U35" s="152"/>
      <c r="V35" s="1"/>
      <c r="W35" s="106"/>
      <c r="X35" s="1"/>
      <c r="Y35" s="77"/>
      <c r="Z35" s="77"/>
      <c r="AA35" s="77"/>
      <c r="AB35" s="77"/>
      <c r="AC35" s="77"/>
      <c r="AD35" s="77"/>
    </row>
    <row r="36" spans="1:30" x14ac:dyDescent="0.25">
      <c r="A36" s="23"/>
      <c r="B36" s="106"/>
      <c r="C36" s="1"/>
      <c r="D36" s="106"/>
      <c r="E36" s="107"/>
      <c r="G36" s="1"/>
      <c r="H36" s="42"/>
      <c r="I36" s="1"/>
      <c r="J36" s="24"/>
      <c r="K36" s="24"/>
      <c r="L36" s="24"/>
      <c r="M36" s="1"/>
      <c r="N36" s="1"/>
      <c r="O36" s="1"/>
      <c r="P36" s="1"/>
      <c r="Q36" s="152"/>
      <c r="R36" s="152"/>
      <c r="S36" s="152"/>
      <c r="T36" s="152"/>
      <c r="U36" s="152"/>
      <c r="V36" s="1"/>
      <c r="W36" s="106"/>
      <c r="X36" s="1"/>
      <c r="Y36" s="77"/>
      <c r="Z36" s="77"/>
      <c r="AA36" s="77"/>
      <c r="AB36" s="77"/>
      <c r="AC36" s="77"/>
      <c r="AD36" s="77"/>
    </row>
    <row r="37" spans="1:30" x14ac:dyDescent="0.25">
      <c r="A37" s="23"/>
      <c r="B37" s="106"/>
      <c r="C37" s="1"/>
      <c r="D37" s="106"/>
      <c r="E37" s="107"/>
      <c r="G37" s="1"/>
      <c r="H37" s="42"/>
      <c r="I37" s="1"/>
      <c r="J37" s="24"/>
      <c r="K37" s="24"/>
      <c r="L37" s="24"/>
      <c r="M37" s="1"/>
      <c r="N37" s="1"/>
      <c r="O37" s="1"/>
      <c r="P37" s="1"/>
      <c r="Q37" s="152"/>
      <c r="R37" s="152"/>
      <c r="S37" s="152"/>
      <c r="T37" s="152"/>
      <c r="U37" s="152"/>
      <c r="V37" s="1"/>
      <c r="W37" s="106"/>
      <c r="X37" s="1"/>
      <c r="Y37" s="77"/>
      <c r="Z37" s="77"/>
      <c r="AA37" s="77"/>
      <c r="AB37" s="77"/>
      <c r="AC37" s="77"/>
      <c r="AD37" s="77"/>
    </row>
    <row r="38" spans="1:30" x14ac:dyDescent="0.25">
      <c r="A38" s="23"/>
      <c r="B38" s="106"/>
      <c r="C38" s="1"/>
      <c r="D38" s="106"/>
      <c r="E38" s="107"/>
      <c r="G38" s="1"/>
      <c r="H38" s="42"/>
      <c r="I38" s="1"/>
      <c r="J38" s="24"/>
      <c r="K38" s="24"/>
      <c r="L38" s="24"/>
      <c r="M38" s="1"/>
      <c r="N38" s="1"/>
      <c r="O38" s="1"/>
      <c r="P38" s="1"/>
      <c r="Q38" s="152"/>
      <c r="R38" s="152"/>
      <c r="S38" s="152"/>
      <c r="T38" s="152"/>
      <c r="U38" s="152"/>
      <c r="V38" s="1"/>
      <c r="W38" s="106"/>
      <c r="X38" s="1"/>
      <c r="Y38" s="77"/>
      <c r="Z38" s="77"/>
      <c r="AA38" s="77"/>
      <c r="AB38" s="77"/>
      <c r="AC38" s="77"/>
      <c r="AD38" s="77"/>
    </row>
    <row r="39" spans="1:30" x14ac:dyDescent="0.25">
      <c r="A39" s="23"/>
      <c r="B39" s="106"/>
      <c r="C39" s="1"/>
      <c r="D39" s="106"/>
      <c r="E39" s="107"/>
      <c r="G39" s="1"/>
      <c r="H39" s="42"/>
      <c r="I39" s="1"/>
      <c r="J39" s="24"/>
      <c r="K39" s="24"/>
      <c r="L39" s="24"/>
      <c r="M39" s="1"/>
      <c r="N39" s="1"/>
      <c r="O39" s="1"/>
      <c r="P39" s="1"/>
      <c r="Q39" s="152"/>
      <c r="R39" s="152"/>
      <c r="S39" s="152"/>
      <c r="T39" s="152"/>
      <c r="U39" s="152"/>
      <c r="V39" s="1"/>
      <c r="W39" s="106"/>
      <c r="X39" s="1"/>
      <c r="Y39" s="77"/>
      <c r="Z39" s="77"/>
      <c r="AA39" s="77"/>
      <c r="AB39" s="77"/>
      <c r="AC39" s="77"/>
      <c r="AD39" s="77"/>
    </row>
    <row r="40" spans="1:30" x14ac:dyDescent="0.25">
      <c r="A40" s="23"/>
      <c r="B40" s="106"/>
      <c r="C40" s="1"/>
      <c r="D40" s="106"/>
      <c r="E40" s="107"/>
      <c r="G40" s="1"/>
      <c r="H40" s="42"/>
      <c r="I40" s="1"/>
      <c r="J40" s="24"/>
      <c r="K40" s="24"/>
      <c r="L40" s="24"/>
      <c r="M40" s="1"/>
      <c r="N40" s="1"/>
      <c r="O40" s="1"/>
      <c r="P40" s="1"/>
      <c r="Q40" s="152"/>
      <c r="R40" s="152"/>
      <c r="S40" s="152"/>
      <c r="T40" s="152"/>
      <c r="U40" s="152"/>
      <c r="V40" s="1"/>
      <c r="W40" s="106"/>
      <c r="X40" s="1"/>
      <c r="Y40" s="77"/>
      <c r="Z40" s="77"/>
      <c r="AA40" s="77"/>
      <c r="AB40" s="77"/>
      <c r="AC40" s="77"/>
      <c r="AD40" s="77"/>
    </row>
    <row r="41" spans="1:30" x14ac:dyDescent="0.25">
      <c r="A41" s="23"/>
      <c r="B41" s="106"/>
      <c r="C41" s="1"/>
      <c r="D41" s="106"/>
      <c r="E41" s="107"/>
      <c r="G41" s="1"/>
      <c r="H41" s="42"/>
      <c r="I41" s="1"/>
      <c r="J41" s="24"/>
      <c r="K41" s="24"/>
      <c r="L41" s="24"/>
      <c r="M41" s="1"/>
      <c r="N41" s="1"/>
      <c r="O41" s="1"/>
      <c r="P41" s="1"/>
      <c r="Q41" s="152"/>
      <c r="R41" s="152"/>
      <c r="S41" s="152"/>
      <c r="T41" s="152"/>
      <c r="U41" s="152"/>
      <c r="V41" s="1"/>
      <c r="W41" s="106"/>
      <c r="X41" s="1"/>
      <c r="Y41" s="77"/>
      <c r="Z41" s="77"/>
      <c r="AA41" s="77"/>
      <c r="AB41" s="77"/>
      <c r="AC41" s="77"/>
      <c r="AD41" s="77"/>
    </row>
    <row r="42" spans="1:30" x14ac:dyDescent="0.25">
      <c r="A42" s="23"/>
      <c r="B42" s="106"/>
      <c r="C42" s="1"/>
      <c r="D42" s="106"/>
      <c r="E42" s="107"/>
      <c r="G42" s="1"/>
      <c r="H42" s="42"/>
      <c r="I42" s="1"/>
      <c r="J42" s="24"/>
      <c r="K42" s="24"/>
      <c r="L42" s="24"/>
      <c r="M42" s="1"/>
      <c r="N42" s="1"/>
      <c r="O42" s="1"/>
      <c r="P42" s="1"/>
      <c r="Q42" s="152"/>
      <c r="R42" s="152"/>
      <c r="S42" s="152"/>
      <c r="T42" s="152"/>
      <c r="U42" s="152"/>
      <c r="V42" s="1"/>
      <c r="W42" s="106"/>
      <c r="X42" s="1"/>
      <c r="Y42" s="77"/>
      <c r="Z42" s="77"/>
      <c r="AA42" s="77"/>
      <c r="AB42" s="77"/>
      <c r="AC42" s="77"/>
      <c r="AD42" s="77"/>
    </row>
    <row r="43" spans="1:30" x14ac:dyDescent="0.25">
      <c r="A43" s="23"/>
      <c r="B43" s="106"/>
      <c r="C43" s="1"/>
      <c r="D43" s="106"/>
      <c r="E43" s="107"/>
      <c r="G43" s="1"/>
      <c r="H43" s="42"/>
      <c r="I43" s="1"/>
      <c r="J43" s="24"/>
      <c r="K43" s="24"/>
      <c r="L43" s="24"/>
      <c r="M43" s="1"/>
      <c r="N43" s="1"/>
      <c r="O43" s="1"/>
      <c r="P43" s="1"/>
      <c r="Q43" s="152"/>
      <c r="R43" s="152"/>
      <c r="S43" s="152"/>
      <c r="T43" s="152"/>
      <c r="U43" s="152"/>
      <c r="V43" s="1"/>
      <c r="W43" s="106"/>
      <c r="X43" s="1"/>
      <c r="Y43" s="77"/>
      <c r="Z43" s="77"/>
      <c r="AA43" s="77"/>
      <c r="AB43" s="77"/>
      <c r="AC43" s="77"/>
      <c r="AD43" s="77"/>
    </row>
    <row r="44" spans="1:30" x14ac:dyDescent="0.25">
      <c r="A44" s="23"/>
      <c r="B44" s="106"/>
      <c r="C44" s="1"/>
      <c r="D44" s="106"/>
      <c r="E44" s="107"/>
      <c r="G44" s="1"/>
      <c r="H44" s="42"/>
      <c r="I44" s="1"/>
      <c r="J44" s="24"/>
      <c r="K44" s="24"/>
      <c r="L44" s="24"/>
      <c r="M44" s="1"/>
      <c r="N44" s="1"/>
      <c r="O44" s="1"/>
      <c r="P44" s="1"/>
      <c r="Q44" s="152"/>
      <c r="R44" s="152"/>
      <c r="S44" s="152"/>
      <c r="T44" s="152"/>
      <c r="U44" s="152"/>
      <c r="V44" s="1"/>
      <c r="W44" s="106"/>
      <c r="X44" s="1"/>
      <c r="Y44" s="77"/>
      <c r="Z44" s="77"/>
      <c r="AA44" s="77"/>
      <c r="AB44" s="77"/>
      <c r="AC44" s="77"/>
      <c r="AD44" s="77"/>
    </row>
    <row r="45" spans="1:30" x14ac:dyDescent="0.25">
      <c r="A45" s="23"/>
      <c r="B45" s="106"/>
      <c r="C45" s="1"/>
      <c r="D45" s="106"/>
      <c r="E45" s="107"/>
      <c r="G45" s="1"/>
      <c r="H45" s="42"/>
      <c r="I45" s="1"/>
      <c r="J45" s="24"/>
      <c r="K45" s="24"/>
      <c r="L45" s="24"/>
      <c r="M45" s="1"/>
      <c r="N45" s="1"/>
      <c r="O45" s="1"/>
      <c r="P45" s="1"/>
      <c r="Q45" s="152"/>
      <c r="R45" s="152"/>
      <c r="S45" s="152"/>
      <c r="T45" s="152"/>
      <c r="U45" s="152"/>
      <c r="V45" s="1"/>
      <c r="W45" s="106"/>
      <c r="X45" s="1"/>
      <c r="Y45" s="77"/>
      <c r="Z45" s="77"/>
      <c r="AA45" s="77"/>
      <c r="AB45" s="77"/>
      <c r="AC45" s="77"/>
      <c r="AD45" s="77"/>
    </row>
    <row r="46" spans="1:30" x14ac:dyDescent="0.25">
      <c r="A46" s="23"/>
      <c r="B46" s="106"/>
      <c r="C46" s="1"/>
      <c r="D46" s="106"/>
      <c r="E46" s="107"/>
      <c r="G46" s="1"/>
      <c r="H46" s="42"/>
      <c r="I46" s="1"/>
      <c r="J46" s="24"/>
      <c r="K46" s="24"/>
      <c r="L46" s="24"/>
      <c r="M46" s="1"/>
      <c r="N46" s="1"/>
      <c r="O46" s="1"/>
      <c r="P46" s="1"/>
      <c r="Q46" s="152"/>
      <c r="R46" s="152"/>
      <c r="S46" s="152"/>
      <c r="T46" s="152"/>
      <c r="U46" s="152"/>
      <c r="V46" s="1"/>
      <c r="W46" s="106"/>
      <c r="X46" s="1"/>
      <c r="Y46" s="77"/>
      <c r="Z46" s="77"/>
      <c r="AA46" s="77"/>
      <c r="AB46" s="77"/>
      <c r="AC46" s="77"/>
      <c r="AD46" s="77"/>
    </row>
    <row r="47" spans="1:30" x14ac:dyDescent="0.25">
      <c r="A47" s="23"/>
      <c r="B47" s="106"/>
      <c r="C47" s="1"/>
      <c r="D47" s="106"/>
      <c r="E47" s="107"/>
      <c r="G47" s="1"/>
      <c r="H47" s="42"/>
      <c r="I47" s="1"/>
      <c r="J47" s="24"/>
      <c r="K47" s="24"/>
      <c r="L47" s="24"/>
      <c r="M47" s="1"/>
      <c r="N47" s="1"/>
      <c r="O47" s="1"/>
      <c r="P47" s="1"/>
      <c r="Q47" s="152"/>
      <c r="R47" s="152"/>
      <c r="S47" s="152"/>
      <c r="T47" s="152"/>
      <c r="U47" s="152"/>
      <c r="V47" s="1"/>
      <c r="W47" s="106"/>
      <c r="X47" s="1"/>
      <c r="Y47" s="77"/>
      <c r="Z47" s="77"/>
      <c r="AA47" s="77"/>
      <c r="AB47" s="77"/>
      <c r="AC47" s="77"/>
      <c r="AD47" s="77"/>
    </row>
    <row r="48" spans="1:30" x14ac:dyDescent="0.25">
      <c r="A48" s="23"/>
      <c r="B48" s="106"/>
      <c r="C48" s="1"/>
      <c r="D48" s="106"/>
      <c r="E48" s="107"/>
      <c r="G48" s="1"/>
      <c r="H48" s="42"/>
      <c r="I48" s="1"/>
      <c r="J48" s="24"/>
      <c r="K48" s="24"/>
      <c r="L48" s="24"/>
      <c r="M48" s="1"/>
      <c r="N48" s="1"/>
      <c r="O48" s="1"/>
      <c r="P48" s="1"/>
      <c r="Q48" s="152"/>
      <c r="R48" s="152"/>
      <c r="S48" s="152"/>
      <c r="T48" s="152"/>
      <c r="U48" s="152"/>
      <c r="V48" s="1"/>
      <c r="W48" s="106"/>
      <c r="X48" s="1"/>
      <c r="Y48" s="77"/>
      <c r="Z48" s="77"/>
      <c r="AA48" s="77"/>
      <c r="AB48" s="77"/>
      <c r="AC48" s="77"/>
      <c r="AD48" s="77"/>
    </row>
    <row r="49" spans="1:30" x14ac:dyDescent="0.25">
      <c r="A49" s="23"/>
      <c r="B49" s="106"/>
      <c r="C49" s="1"/>
      <c r="D49" s="106"/>
      <c r="E49" s="107"/>
      <c r="G49" s="1"/>
      <c r="H49" s="42"/>
      <c r="I49" s="1"/>
      <c r="J49" s="24"/>
      <c r="K49" s="24"/>
      <c r="L49" s="24"/>
      <c r="M49" s="1"/>
      <c r="N49" s="1"/>
      <c r="O49" s="1"/>
      <c r="P49" s="1"/>
      <c r="Q49" s="152"/>
      <c r="R49" s="152"/>
      <c r="S49" s="152"/>
      <c r="T49" s="152"/>
      <c r="U49" s="152"/>
      <c r="V49" s="1"/>
      <c r="W49" s="106"/>
      <c r="X49" s="1"/>
      <c r="Y49" s="77"/>
      <c r="Z49" s="77"/>
      <c r="AA49" s="77"/>
      <c r="AB49" s="77"/>
      <c r="AC49" s="77"/>
      <c r="AD49" s="77"/>
    </row>
    <row r="50" spans="1:30" x14ac:dyDescent="0.25">
      <c r="A50" s="23"/>
      <c r="B50" s="106"/>
      <c r="C50" s="1"/>
      <c r="D50" s="106"/>
      <c r="E50" s="107"/>
      <c r="G50" s="1"/>
      <c r="H50" s="42"/>
      <c r="I50" s="1"/>
      <c r="J50" s="24"/>
      <c r="K50" s="24"/>
      <c r="L50" s="24"/>
      <c r="M50" s="1"/>
      <c r="N50" s="1"/>
      <c r="O50" s="1"/>
      <c r="P50" s="1"/>
      <c r="Q50" s="152"/>
      <c r="R50" s="152"/>
      <c r="S50" s="152"/>
      <c r="T50" s="152"/>
      <c r="U50" s="152"/>
      <c r="V50" s="1"/>
      <c r="W50" s="106"/>
      <c r="X50" s="1"/>
      <c r="Y50" s="77"/>
      <c r="Z50" s="77"/>
      <c r="AA50" s="77"/>
      <c r="AB50" s="77"/>
      <c r="AC50" s="77"/>
      <c r="AD50" s="77"/>
    </row>
    <row r="51" spans="1:30" x14ac:dyDescent="0.25">
      <c r="A51" s="23"/>
      <c r="B51" s="106"/>
      <c r="C51" s="1"/>
      <c r="D51" s="106"/>
      <c r="E51" s="107"/>
      <c r="G51" s="1"/>
      <c r="H51" s="42"/>
      <c r="I51" s="1"/>
      <c r="J51" s="24"/>
      <c r="K51" s="24"/>
      <c r="L51" s="24"/>
      <c r="M51" s="1"/>
      <c r="N51" s="1"/>
      <c r="O51" s="1"/>
      <c r="P51" s="1"/>
      <c r="Q51" s="152"/>
      <c r="R51" s="152"/>
      <c r="S51" s="152"/>
      <c r="T51" s="152"/>
      <c r="U51" s="152"/>
      <c r="V51" s="1"/>
      <c r="W51" s="106"/>
      <c r="X51" s="1"/>
      <c r="Y51" s="77"/>
      <c r="Z51" s="77"/>
      <c r="AA51" s="77"/>
      <c r="AB51" s="77"/>
      <c r="AC51" s="77"/>
      <c r="AD51" s="77"/>
    </row>
  </sheetData>
  <sortState ref="B4:X5">
    <sortCondition ref="B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2020-09-09T13:52:18Z</dcterms:modified>
</cp:coreProperties>
</file>