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M4" i="1"/>
  <c r="M6" i="1"/>
  <c r="O6" i="1"/>
  <c r="AE6" i="1"/>
  <c r="AD6" i="1"/>
  <c r="AC6" i="1"/>
  <c r="AB6" i="1"/>
  <c r="AA6" i="1"/>
  <c r="Z6" i="1"/>
  <c r="Y6" i="1"/>
  <c r="I12" i="1" s="1"/>
  <c r="X6" i="1"/>
  <c r="H12" i="1" s="1"/>
  <c r="W6" i="1"/>
  <c r="G12" i="1" s="1"/>
  <c r="V6" i="1"/>
  <c r="F12" i="1" s="1"/>
  <c r="U6" i="1"/>
  <c r="E12" i="1" s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F6" i="1"/>
  <c r="F10" i="1" s="1"/>
  <c r="E6" i="1"/>
  <c r="E10" i="1" s="1"/>
  <c r="O13" i="1"/>
  <c r="N10" i="1"/>
  <c r="F13" i="1" l="1"/>
  <c r="K10" i="1"/>
  <c r="H13" i="1"/>
  <c r="L13" i="1" s="1"/>
  <c r="L10" i="1"/>
  <c r="M12" i="1"/>
  <c r="E13" i="1"/>
  <c r="G13" i="1"/>
  <c r="I13" i="1"/>
  <c r="M10" i="1"/>
  <c r="K12" i="1"/>
  <c r="L12" i="1"/>
  <c r="D7" i="1"/>
  <c r="K13" i="1" l="1"/>
  <c r="M13" i="1"/>
  <c r="N13" i="1"/>
</calcChain>
</file>

<file path=xl/sharedStrings.xml><?xml version="1.0" encoding="utf-8"?>
<sst xmlns="http://schemas.openxmlformats.org/spreadsheetml/2006/main" count="76" uniqueCount="58">
  <si>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</si>
  <si>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</si>
  <si>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</si>
  <si>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</si>
  <si>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</si>
  <si>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</si>
  <si>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</si>
  <si>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</si>
  <si>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</si>
  <si>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</si>
  <si>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</si>
  <si>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</si>
  <si>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</si>
  <si>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</si>
  <si>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</si>
  <si>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</si>
  <si>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</si>
  <si>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</si>
  <si>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</si>
  <si>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</si>
  <si>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</si>
  <si>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</si>
  <si>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</si>
  <si>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</si>
  <si>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</si>
  <si>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</si>
  <si>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</si>
  <si>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</si>
  <si>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</si>
  <si>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</si>
  <si>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</si>
  <si>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</si>
  <si>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</si>
  <si>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</si>
  <si>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</si>
  <si>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Elina Tervo</t>
  </si>
  <si>
    <t>14.8.1981</t>
  </si>
  <si>
    <t>9.</t>
  </si>
  <si>
    <t>Hymy</t>
  </si>
  <si>
    <t>karsintasarja</t>
  </si>
  <si>
    <t>ykköspesis</t>
  </si>
  <si>
    <t>KPK</t>
  </si>
  <si>
    <t>Hymy = Kajaanin Hymy  (1997)</t>
  </si>
  <si>
    <t>KPK = Kajaanin Pallokerho  (1933)</t>
  </si>
  <si>
    <t>ENSIMMÄISET</t>
  </si>
  <si>
    <t>Ottelu</t>
  </si>
  <si>
    <t>1.  ottelu</t>
  </si>
  <si>
    <t>Lyöty juoksu</t>
  </si>
  <si>
    <t xml:space="preserve">  19 v   6 kk   7 pv</t>
  </si>
  <si>
    <t>Tuotu juoksu</t>
  </si>
  <si>
    <t>Kunnari</t>
  </si>
  <si>
    <t>20.05. 2001  SiiPe - Hymy  2-0  (5-3, 1-0)</t>
  </si>
  <si>
    <t xml:space="preserve">  19 v   9 kk   6 pv</t>
  </si>
  <si>
    <t>16.  ottelu</t>
  </si>
  <si>
    <t>17.07. 2001  PeTo - Hymy  1-0  (3-3, 7-0)</t>
  </si>
  <si>
    <t xml:space="preserve">  19 v 11 kk   3 pv</t>
  </si>
  <si>
    <t>9.  ottelu</t>
  </si>
  <si>
    <t>16.06. 2001  Hymy - Manse PP  1-2  (10-4, 0-7, 2-2, 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</si>
</sst>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42" t="s">
        <v>37</v>
      </c>
      <c r="D4" s="41" t="s">
        <v>38</v>
      </c>
      <c r="E4" s="27">
        <v>23</v>
      </c>
      <c r="F4" s="27">
        <v>0</v>
      </c>
      <c r="G4" s="27">
        <v>1</v>
      </c>
      <c r="H4" s="27">
        <v>3</v>
      </c>
      <c r="I4" s="27">
        <v>16</v>
      </c>
      <c r="J4" s="27">
        <v>9</v>
      </c>
      <c r="K4" s="27">
        <v>5</v>
      </c>
      <c r="L4" s="27">
        <v>1</v>
      </c>
      <c r="M4" s="27">
        <f>PRODUCT(F4+G4)</f>
        <v>1</v>
      </c>
      <c r="N4" s="30">
        <v>0.314</v>
      </c>
      <c r="O4" s="25">
        <f>PRODUCT(I4/N4)</f>
        <v>50.955414012738856</v>
      </c>
      <c r="P4" s="27"/>
      <c r="Q4" s="27"/>
      <c r="R4" s="27"/>
      <c r="S4" s="27"/>
      <c r="T4" s="27"/>
      <c r="U4" s="28">
        <v>5</v>
      </c>
      <c r="V4" s="28">
        <v>0</v>
      </c>
      <c r="W4" s="28">
        <v>0</v>
      </c>
      <c r="X4" s="28">
        <v>2</v>
      </c>
      <c r="Y4" s="28">
        <v>5</v>
      </c>
      <c r="Z4" s="27"/>
      <c r="AA4" s="27"/>
      <c r="AB4" s="27"/>
      <c r="AC4" s="27"/>
      <c r="AD4" s="27"/>
      <c r="AE4" s="27"/>
      <c r="AF4" s="50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2002</v>
      </c>
      <c r="C5" s="63"/>
      <c r="D5" s="64" t="s">
        <v>41</v>
      </c>
      <c r="E5" s="62"/>
      <c r="F5" s="65" t="s">
        <v>40</v>
      </c>
      <c r="G5" s="66"/>
      <c r="H5" s="63"/>
      <c r="I5" s="62"/>
      <c r="J5" s="62"/>
      <c r="K5" s="62"/>
      <c r="L5" s="62"/>
      <c r="M5" s="62"/>
      <c r="N5" s="6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23</v>
      </c>
      <c r="F6" s="19">
        <f t="shared" si="0"/>
        <v>0</v>
      </c>
      <c r="G6" s="19">
        <f t="shared" si="0"/>
        <v>1</v>
      </c>
      <c r="H6" s="19">
        <f t="shared" si="0"/>
        <v>3</v>
      </c>
      <c r="I6" s="19">
        <f t="shared" si="0"/>
        <v>16</v>
      </c>
      <c r="J6" s="19">
        <f t="shared" si="0"/>
        <v>9</v>
      </c>
      <c r="K6" s="19">
        <f t="shared" si="0"/>
        <v>5</v>
      </c>
      <c r="L6" s="19">
        <f t="shared" si="0"/>
        <v>1</v>
      </c>
      <c r="M6" s="19">
        <f t="shared" si="0"/>
        <v>1</v>
      </c>
      <c r="N6" s="31">
        <v>0.314</v>
      </c>
      <c r="O6" s="32" t="e">
        <f>SUM(#REF!)</f>
        <v>#REF!</v>
      </c>
      <c r="P6" s="19">
        <f t="shared" ref="P6:AE6" si="1">SUM(P4:P5)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5</v>
      </c>
      <c r="V6" s="19">
        <f t="shared" si="1"/>
        <v>0</v>
      </c>
      <c r="W6" s="19">
        <f t="shared" si="1"/>
        <v>0</v>
      </c>
      <c r="X6" s="19">
        <f t="shared" si="1"/>
        <v>2</v>
      </c>
      <c r="Y6" s="19">
        <f t="shared" si="1"/>
        <v>5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16.666666666666668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44</v>
      </c>
      <c r="Q9" s="13"/>
      <c r="R9" s="13"/>
      <c r="S9" s="13"/>
      <c r="T9" s="68"/>
      <c r="U9" s="68"/>
      <c r="V9" s="68"/>
      <c r="W9" s="68"/>
      <c r="X9" s="68"/>
      <c r="Y9" s="13"/>
      <c r="Z9" s="13"/>
      <c r="AA9" s="13"/>
      <c r="AB9" s="12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3"/>
      <c r="E10" s="27">
        <f>PRODUCT(E6)</f>
        <v>23</v>
      </c>
      <c r="F10" s="27">
        <f>PRODUCT(F6)</f>
        <v>0</v>
      </c>
      <c r="G10" s="27">
        <f>PRODUCT(G6)</f>
        <v>1</v>
      </c>
      <c r="H10" s="27">
        <f>PRODUCT(H6)</f>
        <v>3</v>
      </c>
      <c r="I10" s="27">
        <f>PRODUCT(I6)</f>
        <v>16</v>
      </c>
      <c r="J10" s="1"/>
      <c r="K10" s="44">
        <f>PRODUCT((F10+G10)/E10)</f>
        <v>4.3478260869565216E-2</v>
      </c>
      <c r="L10" s="44">
        <f>PRODUCT(H10/E10)</f>
        <v>0.13043478260869565</v>
      </c>
      <c r="M10" s="44">
        <f>PRODUCT(I10/E10)</f>
        <v>0.69565217391304346</v>
      </c>
      <c r="N10" s="30">
        <f>PRODUCT(N6)</f>
        <v>0.314</v>
      </c>
      <c r="O10" s="25">
        <v>51</v>
      </c>
      <c r="P10" s="69" t="s">
        <v>45</v>
      </c>
      <c r="Q10" s="70"/>
      <c r="R10" s="70"/>
      <c r="S10" s="71" t="s">
        <v>51</v>
      </c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3" t="s">
        <v>46</v>
      </c>
      <c r="AE10" s="73"/>
      <c r="AF10" s="74" t="s">
        <v>52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18</v>
      </c>
      <c r="C11" s="46"/>
      <c r="D11" s="47"/>
      <c r="E11" s="27"/>
      <c r="F11" s="27"/>
      <c r="G11" s="27"/>
      <c r="H11" s="27"/>
      <c r="I11" s="27"/>
      <c r="J11" s="1"/>
      <c r="K11" s="44"/>
      <c r="L11" s="44"/>
      <c r="M11" s="44"/>
      <c r="N11" s="30"/>
      <c r="O11" s="25"/>
      <c r="P11" s="75" t="s">
        <v>47</v>
      </c>
      <c r="Q11" s="76"/>
      <c r="R11" s="76"/>
      <c r="S11" s="77" t="s">
        <v>54</v>
      </c>
      <c r="T11" s="77"/>
      <c r="U11" s="77"/>
      <c r="V11" s="77"/>
      <c r="W11" s="77"/>
      <c r="X11" s="77"/>
      <c r="Y11" s="77"/>
      <c r="Z11" s="77"/>
      <c r="AA11" s="77"/>
      <c r="AB11" s="78"/>
      <c r="AC11" s="77"/>
      <c r="AD11" s="79" t="s">
        <v>53</v>
      </c>
      <c r="AE11" s="79"/>
      <c r="AF11" s="80" t="s">
        <v>55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8" t="s">
        <v>19</v>
      </c>
      <c r="C12" s="49"/>
      <c r="D12" s="50"/>
      <c r="E12" s="28">
        <f>PRODUCT(U6)</f>
        <v>5</v>
      </c>
      <c r="F12" s="28">
        <f>PRODUCT(V6)</f>
        <v>0</v>
      </c>
      <c r="G12" s="28">
        <f>PRODUCT(W6)</f>
        <v>0</v>
      </c>
      <c r="H12" s="28">
        <f>PRODUCT(X6)</f>
        <v>2</v>
      </c>
      <c r="I12" s="28">
        <f>PRODUCT(Y6)</f>
        <v>5</v>
      </c>
      <c r="J12" s="1"/>
      <c r="K12" s="51">
        <f>PRODUCT((F12+G12)/E12)</f>
        <v>0</v>
      </c>
      <c r="L12" s="51">
        <f>PRODUCT(H12/E12)</f>
        <v>0.4</v>
      </c>
      <c r="M12" s="51">
        <f>PRODUCT(I12/E12)</f>
        <v>1</v>
      </c>
      <c r="N12" s="52">
        <v>0.313</v>
      </c>
      <c r="O12" s="25">
        <v>16</v>
      </c>
      <c r="P12" s="75" t="s">
        <v>49</v>
      </c>
      <c r="Q12" s="76"/>
      <c r="R12" s="76"/>
      <c r="S12" s="77" t="s">
        <v>57</v>
      </c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9" t="s">
        <v>56</v>
      </c>
      <c r="AE12" s="79"/>
      <c r="AF12" s="80" t="s">
        <v>48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3" t="s">
        <v>20</v>
      </c>
      <c r="C13" s="54"/>
      <c r="D13" s="55"/>
      <c r="E13" s="19">
        <f>SUM(E10:E12)</f>
        <v>28</v>
      </c>
      <c r="F13" s="19">
        <f>SUM(F10:F12)</f>
        <v>0</v>
      </c>
      <c r="G13" s="19">
        <f>SUM(G10:G12)</f>
        <v>1</v>
      </c>
      <c r="H13" s="19">
        <f>SUM(H10:H12)</f>
        <v>5</v>
      </c>
      <c r="I13" s="19">
        <f>SUM(I10:I12)</f>
        <v>21</v>
      </c>
      <c r="J13" s="1"/>
      <c r="K13" s="56">
        <f>PRODUCT((F13+G13)/E13)</f>
        <v>3.5714285714285712E-2</v>
      </c>
      <c r="L13" s="56">
        <f>PRODUCT(H13/E13)</f>
        <v>0.17857142857142858</v>
      </c>
      <c r="M13" s="56">
        <f>PRODUCT(I13/E13)</f>
        <v>0.75</v>
      </c>
      <c r="N13" s="31">
        <f>PRODUCT(I13/O13)</f>
        <v>0.31343283582089554</v>
      </c>
      <c r="O13" s="25">
        <f>SUM(O10:O12)</f>
        <v>67</v>
      </c>
      <c r="P13" s="81" t="s">
        <v>50</v>
      </c>
      <c r="Q13" s="82"/>
      <c r="R13" s="82"/>
      <c r="S13" s="83"/>
      <c r="T13" s="83"/>
      <c r="U13" s="83"/>
      <c r="V13" s="83"/>
      <c r="W13" s="83"/>
      <c r="X13" s="83"/>
      <c r="Y13" s="83"/>
      <c r="Z13" s="83"/>
      <c r="AA13" s="83"/>
      <c r="AB13" s="84"/>
      <c r="AC13" s="83"/>
      <c r="AD13" s="85"/>
      <c r="AE13" s="85"/>
      <c r="AF13" s="8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34</v>
      </c>
      <c r="C15" s="1"/>
      <c r="D15" s="1" t="s">
        <v>42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57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 t="s">
        <v>43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9" customFormat="1" ht="15" customHeight="1" x14ac:dyDescent="0.25">
      <c r="A19" s="1"/>
      <c r="B19" s="1"/>
      <c r="C19" s="9"/>
      <c r="D19" s="9"/>
      <c r="E19" s="1"/>
      <c r="F19" s="1"/>
      <c r="G19" s="1"/>
      <c r="H19" s="1"/>
      <c r="I19" s="1"/>
      <c r="J19" s="1"/>
      <c r="K19" s="1"/>
      <c r="L19" s="1"/>
      <c r="M19" s="58"/>
      <c r="N19" s="5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5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5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5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5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5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5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5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5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5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5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5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5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5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5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5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5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5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5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5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5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5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5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5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5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5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5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5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5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5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59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59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59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59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59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5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5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5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5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5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5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5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5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5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5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5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5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5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5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5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5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5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5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5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5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59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59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59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59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59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59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59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59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59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59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59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59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59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59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59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59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59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59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59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59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59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59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59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59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59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59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59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2019-02-02T12:36:53Z</dcterms:modified>
</cp:coreProperties>
</file>