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3" i="3"/>
  <c r="N13" i="3"/>
  <c r="M13" i="3"/>
  <c r="L13" i="3"/>
  <c r="J10" i="3"/>
  <c r="K13" i="3"/>
  <c r="AS10" i="3"/>
  <c r="AR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V10" i="3" s="1"/>
  <c r="U10" i="3"/>
  <c r="T10" i="3"/>
  <c r="S10" i="3"/>
  <c r="R10" i="3"/>
  <c r="Q10" i="3"/>
  <c r="K10" i="3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K14" i="3" l="1"/>
  <c r="J14" i="3" s="1"/>
  <c r="F16" i="3"/>
  <c r="L16" i="3" s="1"/>
  <c r="F15" i="3"/>
  <c r="H15" i="3"/>
  <c r="M15" i="3" s="1"/>
  <c r="L15" i="3"/>
  <c r="O16" i="3"/>
  <c r="J15" i="3"/>
  <c r="O15" i="3"/>
  <c r="AF10" i="3"/>
  <c r="AB10" i="1"/>
  <c r="AA10" i="1"/>
  <c r="Z10" i="1"/>
  <c r="Y10" i="1"/>
  <c r="X10" i="1"/>
  <c r="W10" i="1"/>
  <c r="K16" i="3" l="1"/>
  <c r="J16" i="3" s="1"/>
  <c r="H16" i="3"/>
  <c r="M16" i="3" s="1"/>
  <c r="N15" i="3"/>
  <c r="N16" i="3"/>
</calcChain>
</file>

<file path=xl/sharedStrings.xml><?xml version="1.0" encoding="utf-8"?>
<sst xmlns="http://schemas.openxmlformats.org/spreadsheetml/2006/main" count="167" uniqueCount="67">
  <si>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</si>
  <si>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</si>
  <si>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</si>
  <si>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</si>
  <si>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</si>
  <si>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</si>
  <si>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</si>
  <si>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</si>
  <si>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</si>
  <si>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</si>
  <si>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</si>
  <si>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</si>
  <si>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</si>
  <si>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</si>
  <si>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</si>
  <si>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</si>
  <si>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</si>
  <si>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</si>
  <si>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</si>
  <si>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</si>
  <si>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</si>
  <si>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</si>
  <si>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</si>
  <si>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</si>
  <si>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</si>
  <si>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</si>
  <si>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</si>
  <si>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</si>
  <si>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</si>
  <si>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</si>
  <si>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</si>
  <si>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</si>
  <si>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</si>
  <si>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</si>
  <si>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Teerimäki</t>
  </si>
  <si>
    <t>12.</t>
  </si>
  <si>
    <t>SMJ</t>
  </si>
  <si>
    <t>19.05. 2005  SMJ - SoJy  0-2  (1-4, 3-7)</t>
  </si>
  <si>
    <t xml:space="preserve">  26 v   0 kk 20 pv</t>
  </si>
  <si>
    <t>suomensarja</t>
  </si>
  <si>
    <t>ykköspesis</t>
  </si>
  <si>
    <t>VM</t>
  </si>
  <si>
    <t>3.</t>
  </si>
  <si>
    <t>13.</t>
  </si>
  <si>
    <t>Seurat</t>
  </si>
  <si>
    <t>VM = Vaasan Maila  (1933),  kasvattajaseura</t>
  </si>
  <si>
    <t>SMJ = Seinäjoen Maila-Jussit  (1932)</t>
  </si>
  <si>
    <t>29.4.1979</t>
  </si>
  <si>
    <t>YKKÖSPESIS</t>
  </si>
  <si>
    <t>5.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</si>
  <si>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</si>
  <si>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</si>
  <si>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</si>
  <si>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</si>
  <si>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</si>
  <si>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</si>
  <si>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</si>
  <si>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</si>
  <si>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</si>
  <si>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</si>
  <si>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</si>
  <si>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</si>
  <si>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</si>
  <si>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</si>
  <si>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</si>
  <si>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9.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</si>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</sst>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165" fontId="3" fillId="6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2"/>
      <c r="E1" s="4" t="s">
        <v>47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0"/>
      <c r="W2" s="21" t="s">
        <v>16</v>
      </c>
      <c r="X2" s="13"/>
      <c r="Y2" s="13"/>
      <c r="Z2" s="13"/>
      <c r="AA2" s="13"/>
      <c r="AB2" s="13"/>
      <c r="AC2" s="90"/>
      <c r="AD2" s="21" t="s">
        <v>50</v>
      </c>
      <c r="AE2" s="13"/>
      <c r="AF2" s="13"/>
      <c r="AG2" s="19"/>
      <c r="AH2" s="13" t="s">
        <v>51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52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2001</v>
      </c>
      <c r="C4" s="24" t="s">
        <v>42</v>
      </c>
      <c r="D4" s="25" t="s">
        <v>41</v>
      </c>
      <c r="E4" s="24"/>
      <c r="F4" s="26" t="s">
        <v>39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32"/>
      <c r="X4" s="32"/>
      <c r="Y4" s="33"/>
      <c r="Z4" s="32"/>
      <c r="AA4" s="32"/>
      <c r="AB4" s="88"/>
      <c r="AC4" s="23"/>
      <c r="AD4" s="30"/>
      <c r="AE4" s="91"/>
      <c r="AF4" s="91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2002</v>
      </c>
      <c r="C5" s="35" t="s">
        <v>42</v>
      </c>
      <c r="D5" s="36" t="s">
        <v>41</v>
      </c>
      <c r="E5" s="24"/>
      <c r="F5" s="26" t="s">
        <v>39</v>
      </c>
      <c r="G5" s="27"/>
      <c r="H5" s="24"/>
      <c r="I5" s="24"/>
      <c r="J5" s="24"/>
      <c r="K5" s="24"/>
      <c r="L5" s="24"/>
      <c r="M5" s="24"/>
      <c r="N5" s="28"/>
      <c r="O5" s="23"/>
      <c r="P5" s="30"/>
      <c r="Q5" s="30"/>
      <c r="R5" s="30"/>
      <c r="S5" s="30"/>
      <c r="T5" s="30"/>
      <c r="U5" s="30"/>
      <c r="V5" s="23"/>
      <c r="W5" s="32"/>
      <c r="X5" s="32"/>
      <c r="Y5" s="33"/>
      <c r="Z5" s="32"/>
      <c r="AA5" s="32"/>
      <c r="AB5" s="88"/>
      <c r="AC5" s="23"/>
      <c r="AD5" s="30"/>
      <c r="AE5" s="91"/>
      <c r="AF5" s="91"/>
      <c r="AG5" s="30"/>
      <c r="AH5" s="30"/>
      <c r="AI5" s="30"/>
      <c r="AJ5" s="8"/>
    </row>
    <row r="6" spans="1:36" s="22" customFormat="1" ht="15" customHeight="1" x14ac:dyDescent="0.2">
      <c r="A6" s="8"/>
      <c r="B6" s="37">
        <v>2003</v>
      </c>
      <c r="C6" s="38"/>
      <c r="D6" s="39"/>
      <c r="E6" s="37"/>
      <c r="F6" s="40"/>
      <c r="G6" s="41"/>
      <c r="H6" s="37"/>
      <c r="I6" s="37"/>
      <c r="J6" s="37"/>
      <c r="K6" s="37"/>
      <c r="L6" s="37"/>
      <c r="M6" s="37"/>
      <c r="N6" s="42"/>
      <c r="O6" s="23"/>
      <c r="P6" s="30"/>
      <c r="Q6" s="30"/>
      <c r="R6" s="30"/>
      <c r="S6" s="30"/>
      <c r="T6" s="30"/>
      <c r="U6" s="30"/>
      <c r="V6" s="23"/>
      <c r="W6" s="32"/>
      <c r="X6" s="32"/>
      <c r="Y6" s="33"/>
      <c r="Z6" s="32"/>
      <c r="AA6" s="32"/>
      <c r="AB6" s="88"/>
      <c r="AC6" s="23"/>
      <c r="AD6" s="30"/>
      <c r="AE6" s="91"/>
      <c r="AF6" s="91"/>
      <c r="AG6" s="30"/>
      <c r="AH6" s="30"/>
      <c r="AI6" s="30"/>
      <c r="AJ6" s="8"/>
    </row>
    <row r="7" spans="1:36" s="22" customFormat="1" ht="15" customHeight="1" x14ac:dyDescent="0.25">
      <c r="A7" s="8"/>
      <c r="B7" s="43">
        <v>2004</v>
      </c>
      <c r="C7" s="44" t="s">
        <v>43</v>
      </c>
      <c r="D7" s="45" t="s">
        <v>41</v>
      </c>
      <c r="E7" s="43"/>
      <c r="F7" s="46" t="s">
        <v>40</v>
      </c>
      <c r="G7" s="84"/>
      <c r="H7" s="47"/>
      <c r="I7" s="43"/>
      <c r="J7" s="43"/>
      <c r="K7" s="43"/>
      <c r="L7" s="43"/>
      <c r="M7" s="43"/>
      <c r="N7" s="48"/>
      <c r="O7" s="29"/>
      <c r="P7" s="30"/>
      <c r="Q7" s="30"/>
      <c r="R7" s="30"/>
      <c r="S7" s="30"/>
      <c r="T7" s="30"/>
      <c r="U7" s="30"/>
      <c r="V7" s="29"/>
      <c r="W7" s="32"/>
      <c r="X7" s="32"/>
      <c r="Y7" s="33"/>
      <c r="Z7" s="32"/>
      <c r="AA7" s="32"/>
      <c r="AB7" s="88"/>
      <c r="AC7" s="23"/>
      <c r="AD7" s="30"/>
      <c r="AE7" s="91"/>
      <c r="AF7" s="91"/>
      <c r="AG7" s="30"/>
      <c r="AH7" s="30"/>
      <c r="AI7" s="30"/>
      <c r="AJ7" s="8"/>
    </row>
    <row r="8" spans="1:36" s="22" customFormat="1" ht="15" customHeight="1" x14ac:dyDescent="0.25">
      <c r="A8" s="8"/>
      <c r="B8" s="37">
        <v>2005</v>
      </c>
      <c r="C8" s="38" t="s">
        <v>35</v>
      </c>
      <c r="D8" s="39" t="s">
        <v>36</v>
      </c>
      <c r="E8" s="37">
        <v>25</v>
      </c>
      <c r="F8" s="37">
        <v>0</v>
      </c>
      <c r="G8" s="41">
        <v>18</v>
      </c>
      <c r="H8" s="37">
        <v>0</v>
      </c>
      <c r="I8" s="37">
        <v>53</v>
      </c>
      <c r="J8" s="37">
        <v>2</v>
      </c>
      <c r="K8" s="37">
        <v>3</v>
      </c>
      <c r="L8" s="37">
        <v>30</v>
      </c>
      <c r="M8" s="37">
        <v>18</v>
      </c>
      <c r="N8" s="42">
        <v>0.42099999999999999</v>
      </c>
      <c r="O8" s="29"/>
      <c r="P8" s="30"/>
      <c r="Q8" s="30"/>
      <c r="R8" s="30"/>
      <c r="S8" s="30"/>
      <c r="T8" s="30"/>
      <c r="U8" s="30"/>
      <c r="V8" s="29"/>
      <c r="W8" s="32">
        <v>3</v>
      </c>
      <c r="X8" s="32">
        <v>0</v>
      </c>
      <c r="Y8" s="33">
        <v>1</v>
      </c>
      <c r="Z8" s="32">
        <v>0</v>
      </c>
      <c r="AA8" s="32">
        <v>3</v>
      </c>
      <c r="AB8" s="88">
        <v>0.27300000000000002</v>
      </c>
      <c r="AC8" s="23"/>
      <c r="AD8" s="30"/>
      <c r="AE8" s="91"/>
      <c r="AF8" s="91"/>
      <c r="AG8" s="30"/>
      <c r="AH8" s="30"/>
      <c r="AI8" s="30"/>
      <c r="AJ8" s="8"/>
    </row>
    <row r="9" spans="1:36" s="22" customFormat="1" ht="15" customHeight="1" x14ac:dyDescent="0.25">
      <c r="A9" s="8"/>
      <c r="B9" s="43">
        <v>2006</v>
      </c>
      <c r="C9" s="44" t="s">
        <v>49</v>
      </c>
      <c r="D9" s="45" t="s">
        <v>41</v>
      </c>
      <c r="E9" s="43"/>
      <c r="F9" s="46" t="s">
        <v>40</v>
      </c>
      <c r="G9" s="84"/>
      <c r="H9" s="47"/>
      <c r="I9" s="43"/>
      <c r="J9" s="43"/>
      <c r="K9" s="43"/>
      <c r="L9" s="43"/>
      <c r="M9" s="43"/>
      <c r="N9" s="48"/>
      <c r="O9" s="29"/>
      <c r="P9" s="30"/>
      <c r="Q9" s="30"/>
      <c r="R9" s="31"/>
      <c r="S9" s="30"/>
      <c r="T9" s="30"/>
      <c r="U9" s="30"/>
      <c r="V9" s="29"/>
      <c r="W9" s="32"/>
      <c r="X9" s="32"/>
      <c r="Y9" s="33"/>
      <c r="Z9" s="32"/>
      <c r="AA9" s="32"/>
      <c r="AB9" s="88"/>
      <c r="AC9" s="23"/>
      <c r="AD9" s="30"/>
      <c r="AE9" s="91"/>
      <c r="AF9" s="91"/>
      <c r="AG9" s="30"/>
      <c r="AH9" s="30"/>
      <c r="AI9" s="30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25</v>
      </c>
      <c r="F10" s="17">
        <v>0</v>
      </c>
      <c r="G10" s="17">
        <v>18</v>
      </c>
      <c r="H10" s="17">
        <v>0</v>
      </c>
      <c r="I10" s="17">
        <v>53</v>
      </c>
      <c r="J10" s="17">
        <v>2</v>
      </c>
      <c r="K10" s="17">
        <v>3</v>
      </c>
      <c r="L10" s="17">
        <v>30</v>
      </c>
      <c r="M10" s="17">
        <v>18</v>
      </c>
      <c r="N10" s="49">
        <v>0.42099999999999999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49">
        <v>0</v>
      </c>
      <c r="V10" s="23"/>
      <c r="W10" s="17">
        <f>PRODUCT(E16)</f>
        <v>3</v>
      </c>
      <c r="X10" s="17">
        <f>PRODUCT(F16)</f>
        <v>0</v>
      </c>
      <c r="Y10" s="17">
        <f>PRODUCT(G16)</f>
        <v>1</v>
      </c>
      <c r="Z10" s="17">
        <f>PRODUCT(H16)</f>
        <v>0</v>
      </c>
      <c r="AA10" s="17">
        <f>PRODUCT(I16)</f>
        <v>3</v>
      </c>
      <c r="AB10" s="49">
        <f>PRODUCT(N16)</f>
        <v>0.27300000000000002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39" t="s">
        <v>2</v>
      </c>
      <c r="C11" s="34"/>
      <c r="D11" s="50">
        <v>38</v>
      </c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3"/>
      <c r="AI11" s="51"/>
      <c r="AJ11" s="8"/>
    </row>
    <row r="12" spans="1:36" ht="15" customHeight="1" x14ac:dyDescent="0.25">
      <c r="A12" s="8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  <c r="P12" s="51"/>
      <c r="Q12" s="54"/>
      <c r="R12" s="51"/>
      <c r="S12" s="51"/>
      <c r="T12" s="51"/>
      <c r="U12" s="51"/>
      <c r="W12" s="51"/>
      <c r="X12" s="51"/>
      <c r="Y12" s="51"/>
      <c r="Z12" s="51"/>
      <c r="AA12" s="51"/>
      <c r="AB12" s="51"/>
      <c r="AD12" s="51"/>
      <c r="AE12" s="51"/>
      <c r="AF12" s="51"/>
      <c r="AG12" s="51"/>
      <c r="AH12" s="51"/>
      <c r="AI12" s="51"/>
      <c r="AJ12" s="8"/>
    </row>
    <row r="13" spans="1:36" ht="15" customHeight="1" x14ac:dyDescent="0.25">
      <c r="A13" s="8"/>
      <c r="B13" s="21" t="s">
        <v>25</v>
      </c>
      <c r="C13" s="55"/>
      <c r="D13" s="55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51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56" t="s">
        <v>30</v>
      </c>
      <c r="Q13" s="11"/>
      <c r="R13" s="11"/>
      <c r="S13" s="11"/>
      <c r="T13" s="57"/>
      <c r="U13" s="57"/>
      <c r="V13" s="57"/>
      <c r="W13" s="57"/>
      <c r="X13" s="57"/>
      <c r="Y13" s="57"/>
      <c r="Z13" s="57"/>
      <c r="AA13" s="11"/>
      <c r="AB13" s="11"/>
      <c r="AC13" s="57"/>
      <c r="AD13" s="11"/>
      <c r="AE13" s="11"/>
      <c r="AF13" s="11"/>
      <c r="AG13" s="11"/>
      <c r="AH13" s="11"/>
      <c r="AI13" s="58"/>
      <c r="AJ13" s="8"/>
    </row>
    <row r="14" spans="1:36" ht="15" customHeight="1" x14ac:dyDescent="0.2">
      <c r="A14" s="8"/>
      <c r="B14" s="56" t="s">
        <v>13</v>
      </c>
      <c r="C14" s="11"/>
      <c r="D14" s="58"/>
      <c r="E14" s="30">
        <v>25</v>
      </c>
      <c r="F14" s="30">
        <v>0</v>
      </c>
      <c r="G14" s="30">
        <v>18</v>
      </c>
      <c r="H14" s="30">
        <v>0</v>
      </c>
      <c r="I14" s="30">
        <v>53</v>
      </c>
      <c r="J14" s="51"/>
      <c r="K14" s="59">
        <v>0.72</v>
      </c>
      <c r="L14" s="59">
        <v>0</v>
      </c>
      <c r="M14" s="59">
        <v>2.12</v>
      </c>
      <c r="N14" s="60">
        <v>0.42099999999999999</v>
      </c>
      <c r="O14" s="23"/>
      <c r="P14" s="61" t="s">
        <v>9</v>
      </c>
      <c r="Q14" s="62"/>
      <c r="R14" s="63" t="s">
        <v>37</v>
      </c>
      <c r="S14" s="63"/>
      <c r="T14" s="63"/>
      <c r="U14" s="63"/>
      <c r="V14" s="63"/>
      <c r="W14" s="63"/>
      <c r="X14" s="63"/>
      <c r="Y14" s="63"/>
      <c r="Z14" s="63" t="s">
        <v>11</v>
      </c>
      <c r="AA14" s="63"/>
      <c r="AB14" s="92" t="s">
        <v>38</v>
      </c>
      <c r="AC14" s="92"/>
      <c r="AD14" s="92"/>
      <c r="AE14" s="92"/>
      <c r="AF14" s="92"/>
      <c r="AG14" s="92"/>
      <c r="AH14" s="93"/>
      <c r="AI14" s="94"/>
      <c r="AJ14" s="8"/>
    </row>
    <row r="15" spans="1:36" ht="15" customHeight="1" x14ac:dyDescent="0.2">
      <c r="A15" s="8"/>
      <c r="B15" s="65" t="s">
        <v>15</v>
      </c>
      <c r="C15" s="66"/>
      <c r="D15" s="67"/>
      <c r="E15" s="30"/>
      <c r="F15" s="30"/>
      <c r="G15" s="30"/>
      <c r="H15" s="30"/>
      <c r="I15" s="30"/>
      <c r="J15" s="51"/>
      <c r="K15" s="30"/>
      <c r="L15" s="30"/>
      <c r="M15" s="30"/>
      <c r="N15" s="30"/>
      <c r="O15" s="23"/>
      <c r="P15" s="68" t="s">
        <v>53</v>
      </c>
      <c r="Q15" s="69"/>
      <c r="R15" s="63" t="s">
        <v>37</v>
      </c>
      <c r="S15" s="63"/>
      <c r="T15" s="63"/>
      <c r="U15" s="63"/>
      <c r="V15" s="63"/>
      <c r="W15" s="63"/>
      <c r="X15" s="63"/>
      <c r="Y15" s="63"/>
      <c r="Z15" s="63" t="s">
        <v>11</v>
      </c>
      <c r="AA15" s="63"/>
      <c r="AB15" s="63" t="s">
        <v>38</v>
      </c>
      <c r="AC15" s="63"/>
      <c r="AD15" s="63"/>
      <c r="AE15" s="63"/>
      <c r="AF15" s="63"/>
      <c r="AG15" s="63"/>
      <c r="AH15" s="64"/>
      <c r="AI15" s="95"/>
      <c r="AJ15" s="8"/>
    </row>
    <row r="16" spans="1:36" ht="15" customHeight="1" x14ac:dyDescent="0.2">
      <c r="A16" s="8"/>
      <c r="B16" s="70" t="s">
        <v>16</v>
      </c>
      <c r="C16" s="71"/>
      <c r="D16" s="72"/>
      <c r="E16" s="32">
        <v>3</v>
      </c>
      <c r="F16" s="32">
        <v>0</v>
      </c>
      <c r="G16" s="32">
        <v>1</v>
      </c>
      <c r="H16" s="32">
        <v>0</v>
      </c>
      <c r="I16" s="32">
        <v>3</v>
      </c>
      <c r="J16" s="51"/>
      <c r="K16" s="32">
        <v>0.72</v>
      </c>
      <c r="L16" s="32">
        <v>0</v>
      </c>
      <c r="M16" s="32">
        <v>2.12</v>
      </c>
      <c r="N16" s="88">
        <v>0.27300000000000002</v>
      </c>
      <c r="O16" s="23"/>
      <c r="P16" s="68" t="s">
        <v>54</v>
      </c>
      <c r="Q16" s="69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4"/>
      <c r="AI16" s="95"/>
    </row>
    <row r="17" spans="1:35" ht="15" customHeight="1" x14ac:dyDescent="0.2">
      <c r="A17" s="8"/>
      <c r="B17" s="73" t="s">
        <v>26</v>
      </c>
      <c r="C17" s="74"/>
      <c r="D17" s="75"/>
      <c r="E17" s="17">
        <v>25</v>
      </c>
      <c r="F17" s="17">
        <v>0</v>
      </c>
      <c r="G17" s="17">
        <v>18</v>
      </c>
      <c r="H17" s="17">
        <v>0</v>
      </c>
      <c r="I17" s="17">
        <v>53</v>
      </c>
      <c r="J17" s="51"/>
      <c r="K17" s="76">
        <v>0.72</v>
      </c>
      <c r="L17" s="76">
        <v>0</v>
      </c>
      <c r="M17" s="76">
        <v>2.12</v>
      </c>
      <c r="N17" s="49">
        <v>0.38686131386861317</v>
      </c>
      <c r="O17" s="23"/>
      <c r="P17" s="77" t="s">
        <v>10</v>
      </c>
      <c r="Q17" s="78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80"/>
      <c r="AI17" s="96"/>
    </row>
    <row r="18" spans="1:35" ht="15" customHeight="1" x14ac:dyDescent="0.25">
      <c r="A18" s="8"/>
      <c r="B18" s="53"/>
      <c r="C18" s="53"/>
      <c r="D18" s="53"/>
      <c r="E18" s="53"/>
      <c r="F18" s="53"/>
      <c r="G18" s="53"/>
      <c r="H18" s="53"/>
      <c r="I18" s="53"/>
      <c r="J18" s="51"/>
      <c r="K18" s="53"/>
      <c r="L18" s="53"/>
      <c r="M18" s="53"/>
      <c r="N18" s="52"/>
      <c r="O18" s="23"/>
      <c r="P18" s="51"/>
      <c r="Q18" s="54"/>
      <c r="R18" s="51"/>
      <c r="S18" s="51"/>
      <c r="T18" s="23"/>
      <c r="U18" s="23"/>
      <c r="V18" s="23"/>
      <c r="W18" s="23"/>
      <c r="X18" s="81"/>
      <c r="Y18" s="51"/>
      <c r="Z18" s="51"/>
      <c r="AA18" s="51"/>
      <c r="AB18" s="51"/>
      <c r="AC18" s="23"/>
      <c r="AD18" s="51"/>
      <c r="AE18" s="51"/>
      <c r="AF18" s="51"/>
      <c r="AG18" s="51"/>
      <c r="AH18" s="51"/>
      <c r="AI18" s="51"/>
    </row>
    <row r="19" spans="1:35" ht="15" customHeight="1" x14ac:dyDescent="0.25">
      <c r="A19" s="8"/>
      <c r="B19" s="51" t="s">
        <v>44</v>
      </c>
      <c r="C19" s="51"/>
      <c r="D19" s="51" t="s">
        <v>45</v>
      </c>
      <c r="E19" s="51"/>
      <c r="F19" s="51"/>
      <c r="G19" s="51"/>
      <c r="H19" s="51"/>
      <c r="I19" s="51"/>
      <c r="J19" s="51"/>
      <c r="K19" s="51"/>
      <c r="L19" s="51"/>
      <c r="M19" s="51"/>
      <c r="N19" s="54"/>
      <c r="O19" s="23"/>
      <c r="P19" s="51"/>
      <c r="Q19" s="54"/>
      <c r="R19" s="51"/>
      <c r="S19" s="51"/>
      <c r="T19" s="23"/>
      <c r="U19" s="23"/>
      <c r="V19" s="23"/>
      <c r="W19" s="23"/>
      <c r="X19" s="81"/>
      <c r="Y19" s="51"/>
      <c r="Z19" s="51"/>
      <c r="AA19" s="51"/>
      <c r="AB19" s="51"/>
      <c r="AC19" s="23"/>
      <c r="AD19" s="51"/>
      <c r="AE19" s="51"/>
      <c r="AF19" s="51"/>
      <c r="AG19" s="51"/>
      <c r="AH19" s="51"/>
      <c r="AI19" s="51"/>
    </row>
    <row r="20" spans="1:35" ht="15" customHeight="1" x14ac:dyDescent="0.25">
      <c r="A20" s="8"/>
      <c r="B20" s="51"/>
      <c r="C20" s="51"/>
      <c r="D20" s="51" t="s">
        <v>46</v>
      </c>
      <c r="E20" s="51"/>
      <c r="F20" s="51"/>
      <c r="G20" s="51"/>
      <c r="H20" s="51"/>
      <c r="I20" s="51"/>
      <c r="J20" s="51"/>
      <c r="K20" s="51"/>
      <c r="L20" s="51"/>
      <c r="M20" s="51"/>
      <c r="N20" s="54"/>
      <c r="O20" s="23"/>
      <c r="P20" s="51"/>
      <c r="Q20" s="54"/>
      <c r="R20" s="51"/>
      <c r="S20" s="51"/>
      <c r="T20" s="23"/>
      <c r="U20" s="23"/>
      <c r="V20" s="23"/>
      <c r="W20" s="23"/>
      <c r="X20" s="81"/>
      <c r="Y20" s="51"/>
      <c r="Z20" s="51"/>
      <c r="AA20" s="51"/>
      <c r="AB20" s="51"/>
      <c r="AC20" s="23"/>
      <c r="AD20" s="51"/>
      <c r="AE20" s="51"/>
      <c r="AF20" s="51"/>
      <c r="AG20" s="51"/>
      <c r="AH20" s="51"/>
      <c r="AI20" s="51"/>
    </row>
    <row r="21" spans="1:35" ht="15" customHeight="1" x14ac:dyDescent="0.25">
      <c r="A21" s="8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4"/>
      <c r="O21" s="23"/>
      <c r="P21" s="51"/>
      <c r="Q21" s="54"/>
      <c r="R21" s="51"/>
      <c r="S21" s="51"/>
      <c r="T21" s="23"/>
      <c r="U21" s="23"/>
      <c r="V21" s="23"/>
      <c r="W21" s="23"/>
      <c r="X21" s="81"/>
      <c r="Y21" s="81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3"/>
      <c r="P22" s="51"/>
      <c r="Q22" s="54"/>
      <c r="R22" s="51"/>
      <c r="S22" s="51"/>
      <c r="T22" s="23"/>
      <c r="U22" s="23"/>
      <c r="V22" s="23"/>
      <c r="W22" s="23"/>
      <c r="X22" s="81"/>
      <c r="Y22" s="81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3"/>
      <c r="P23" s="51"/>
      <c r="Q23" s="54"/>
      <c r="R23" s="51"/>
      <c r="S23" s="51"/>
      <c r="T23" s="23"/>
      <c r="U23" s="23"/>
      <c r="V23" s="23"/>
      <c r="W23" s="23"/>
      <c r="X23" s="81"/>
      <c r="Y23" s="81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3"/>
      <c r="P24" s="51"/>
      <c r="Q24" s="54"/>
      <c r="R24" s="51"/>
      <c r="S24" s="51"/>
      <c r="T24" s="23"/>
      <c r="U24" s="23"/>
      <c r="V24" s="23"/>
      <c r="W24" s="23"/>
      <c r="X24" s="81"/>
      <c r="Y24" s="81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3"/>
      <c r="P25" s="51"/>
      <c r="Q25" s="54"/>
      <c r="R25" s="51"/>
      <c r="S25" s="51"/>
      <c r="T25" s="23"/>
      <c r="U25" s="23"/>
      <c r="V25" s="23"/>
      <c r="W25" s="23"/>
      <c r="X25" s="81"/>
      <c r="Y25" s="8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3"/>
      <c r="P26" s="51"/>
      <c r="Q26" s="54"/>
      <c r="R26" s="51"/>
      <c r="S26" s="51"/>
      <c r="T26" s="23"/>
      <c r="U26" s="23"/>
      <c r="V26" s="23"/>
      <c r="W26" s="23"/>
      <c r="X26" s="81"/>
      <c r="Y26" s="81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3"/>
      <c r="P27" s="51"/>
      <c r="Q27" s="54"/>
      <c r="R27" s="51"/>
      <c r="S27" s="51"/>
      <c r="T27" s="23"/>
      <c r="U27" s="23"/>
      <c r="V27" s="23"/>
      <c r="W27" s="23"/>
      <c r="X27" s="81"/>
      <c r="Y27" s="81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3"/>
      <c r="P28" s="51"/>
      <c r="Q28" s="54"/>
      <c r="R28" s="51"/>
      <c r="S28" s="51"/>
      <c r="T28" s="23"/>
      <c r="U28" s="23"/>
      <c r="V28" s="23"/>
      <c r="W28" s="23"/>
      <c r="X28" s="81"/>
      <c r="Y28" s="8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3"/>
      <c r="P29" s="51"/>
      <c r="Q29" s="54"/>
      <c r="R29" s="51"/>
      <c r="S29" s="51"/>
      <c r="T29" s="23"/>
      <c r="U29" s="23"/>
      <c r="V29" s="23"/>
      <c r="W29" s="23"/>
      <c r="X29" s="81"/>
      <c r="Y29" s="8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3"/>
      <c r="P30" s="51"/>
      <c r="Q30" s="54"/>
      <c r="R30" s="51"/>
      <c r="S30" s="51"/>
      <c r="T30" s="23"/>
      <c r="U30" s="23"/>
      <c r="V30" s="23"/>
      <c r="W30" s="23"/>
      <c r="X30" s="81"/>
      <c r="Y30" s="8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3"/>
      <c r="P31" s="51"/>
      <c r="Q31" s="54"/>
      <c r="R31" s="51"/>
      <c r="S31" s="51"/>
      <c r="T31" s="23"/>
      <c r="U31" s="23"/>
      <c r="V31" s="23"/>
      <c r="W31" s="23"/>
      <c r="X31" s="81"/>
      <c r="Y31" s="8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3"/>
      <c r="P32" s="51"/>
      <c r="Q32" s="54"/>
      <c r="R32" s="51"/>
      <c r="S32" s="51"/>
      <c r="T32" s="23"/>
      <c r="U32" s="23"/>
      <c r="V32" s="23"/>
      <c r="W32" s="23"/>
      <c r="X32" s="81"/>
      <c r="Y32" s="8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3"/>
      <c r="P33" s="51"/>
      <c r="Q33" s="54"/>
      <c r="R33" s="51"/>
      <c r="S33" s="51"/>
      <c r="T33" s="23"/>
      <c r="U33" s="23"/>
      <c r="V33" s="23"/>
      <c r="W33" s="23"/>
      <c r="X33" s="81"/>
      <c r="Y33" s="8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3"/>
      <c r="P34" s="51"/>
      <c r="Q34" s="54"/>
      <c r="R34" s="51"/>
      <c r="S34" s="51"/>
      <c r="T34" s="23"/>
      <c r="U34" s="23"/>
      <c r="V34" s="23"/>
      <c r="W34" s="23"/>
      <c r="X34" s="81"/>
      <c r="Y34" s="8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3"/>
      <c r="P35" s="51"/>
      <c r="Q35" s="54"/>
      <c r="R35" s="51"/>
      <c r="S35" s="51"/>
      <c r="T35" s="23"/>
      <c r="U35" s="23"/>
      <c r="V35" s="23"/>
      <c r="W35" s="23"/>
      <c r="X35" s="81"/>
      <c r="Y35" s="8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3"/>
      <c r="P36" s="51"/>
      <c r="Q36" s="54"/>
      <c r="R36" s="51"/>
      <c r="S36" s="51"/>
      <c r="T36" s="23"/>
      <c r="U36" s="23"/>
      <c r="V36" s="23"/>
      <c r="W36" s="23"/>
      <c r="X36" s="81"/>
      <c r="Y36" s="8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3"/>
      <c r="P37" s="51"/>
      <c r="Q37" s="54"/>
      <c r="R37" s="51"/>
      <c r="S37" s="51"/>
      <c r="T37" s="23"/>
      <c r="U37" s="23"/>
      <c r="V37" s="23"/>
      <c r="W37" s="23"/>
      <c r="X37" s="81"/>
      <c r="Y37" s="8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3"/>
      <c r="P38" s="51"/>
      <c r="Q38" s="54"/>
      <c r="R38" s="51"/>
      <c r="S38" s="51"/>
      <c r="T38" s="23"/>
      <c r="U38" s="23"/>
      <c r="V38" s="23"/>
      <c r="W38" s="23"/>
      <c r="X38" s="81"/>
      <c r="Y38" s="8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3"/>
      <c r="P39" s="51"/>
      <c r="Q39" s="54"/>
      <c r="R39" s="51"/>
      <c r="S39" s="51"/>
      <c r="T39" s="23"/>
      <c r="U39" s="23"/>
      <c r="V39" s="23"/>
      <c r="W39" s="23"/>
      <c r="X39" s="81"/>
      <c r="Y39" s="8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3"/>
      <c r="P40" s="51"/>
      <c r="Q40" s="54"/>
      <c r="R40" s="51"/>
      <c r="S40" s="51"/>
      <c r="T40" s="23"/>
      <c r="U40" s="23"/>
      <c r="V40" s="23"/>
      <c r="W40" s="23"/>
      <c r="X40" s="81"/>
      <c r="Y40" s="8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3"/>
      <c r="P41" s="51"/>
      <c r="Q41" s="54"/>
      <c r="R41" s="51"/>
      <c r="S41" s="51"/>
      <c r="T41" s="23"/>
      <c r="U41" s="23"/>
      <c r="V41" s="23"/>
      <c r="W41" s="23"/>
      <c r="X41" s="81"/>
      <c r="Y41" s="8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3"/>
      <c r="P42" s="51"/>
      <c r="Q42" s="54"/>
      <c r="R42" s="51"/>
      <c r="S42" s="51"/>
      <c r="T42" s="23"/>
      <c r="U42" s="23"/>
      <c r="V42" s="23"/>
      <c r="W42" s="23"/>
      <c r="X42" s="81"/>
      <c r="Y42" s="8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3"/>
      <c r="P43" s="51"/>
      <c r="Q43" s="54"/>
      <c r="R43" s="51"/>
      <c r="S43" s="51"/>
      <c r="T43" s="23"/>
      <c r="U43" s="23"/>
      <c r="V43" s="23"/>
      <c r="W43" s="23"/>
      <c r="X43" s="81"/>
      <c r="Y43" s="8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3"/>
      <c r="P44" s="51"/>
      <c r="Q44" s="54"/>
      <c r="R44" s="51"/>
      <c r="S44" s="51"/>
      <c r="T44" s="23"/>
      <c r="U44" s="23"/>
      <c r="V44" s="23"/>
      <c r="W44" s="23"/>
      <c r="X44" s="81"/>
      <c r="Y44" s="8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3"/>
      <c r="P45" s="51"/>
      <c r="Q45" s="54"/>
      <c r="R45" s="51"/>
      <c r="S45" s="51"/>
      <c r="T45" s="23"/>
      <c r="U45" s="23"/>
      <c r="V45" s="23"/>
      <c r="W45" s="23"/>
      <c r="X45" s="81"/>
      <c r="Y45" s="8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3"/>
      <c r="P46" s="51"/>
      <c r="Q46" s="54"/>
      <c r="R46" s="51"/>
      <c r="S46" s="51"/>
      <c r="T46" s="23"/>
      <c r="U46" s="23"/>
      <c r="V46" s="23"/>
      <c r="W46" s="23"/>
      <c r="X46" s="81"/>
      <c r="Y46" s="8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3"/>
      <c r="P47" s="51"/>
      <c r="Q47" s="54"/>
      <c r="R47" s="51"/>
      <c r="S47" s="51"/>
      <c r="T47" s="23"/>
      <c r="U47" s="23"/>
      <c r="V47" s="23"/>
      <c r="W47" s="23"/>
      <c r="X47" s="81"/>
      <c r="Y47" s="8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3"/>
      <c r="P48" s="51"/>
      <c r="Q48" s="54"/>
      <c r="R48" s="51"/>
      <c r="S48" s="51"/>
      <c r="T48" s="23"/>
      <c r="U48" s="23"/>
      <c r="V48" s="23"/>
      <c r="W48" s="23"/>
      <c r="X48" s="81"/>
      <c r="Y48" s="8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3"/>
      <c r="P49" s="51"/>
      <c r="Q49" s="54"/>
      <c r="R49" s="51"/>
      <c r="S49" s="51"/>
      <c r="T49" s="23"/>
      <c r="U49" s="23"/>
      <c r="V49" s="23"/>
      <c r="W49" s="23"/>
      <c r="X49" s="81"/>
      <c r="Y49" s="8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3"/>
      <c r="P50" s="51"/>
      <c r="Q50" s="54"/>
      <c r="R50" s="51"/>
      <c r="S50" s="51"/>
      <c r="T50" s="23"/>
      <c r="U50" s="23"/>
      <c r="V50" s="23"/>
      <c r="W50" s="23"/>
      <c r="X50" s="81"/>
      <c r="Y50" s="8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3"/>
      <c r="P51" s="51"/>
      <c r="Q51" s="54"/>
      <c r="R51" s="51"/>
      <c r="S51" s="51"/>
      <c r="T51" s="23"/>
      <c r="U51" s="23"/>
      <c r="V51" s="23"/>
      <c r="W51" s="23"/>
      <c r="X51" s="81"/>
      <c r="Y51" s="8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3"/>
      <c r="P52" s="51"/>
      <c r="Q52" s="54"/>
      <c r="R52" s="51"/>
      <c r="S52" s="51"/>
      <c r="T52" s="23"/>
      <c r="U52" s="23"/>
      <c r="V52" s="23"/>
      <c r="W52" s="23"/>
      <c r="X52" s="81"/>
      <c r="Y52" s="8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3"/>
      <c r="P53" s="51"/>
      <c r="Q53" s="54"/>
      <c r="R53" s="51"/>
      <c r="S53" s="51"/>
      <c r="T53" s="23"/>
      <c r="U53" s="23"/>
      <c r="V53" s="23"/>
      <c r="W53" s="23"/>
      <c r="X53" s="81"/>
      <c r="Y53" s="8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3"/>
      <c r="P54" s="51"/>
      <c r="Q54" s="54"/>
      <c r="R54" s="51"/>
      <c r="S54" s="51"/>
      <c r="T54" s="23"/>
      <c r="U54" s="23"/>
      <c r="V54" s="23"/>
      <c r="W54" s="23"/>
      <c r="X54" s="81"/>
      <c r="Y54" s="8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3"/>
      <c r="P55" s="51"/>
      <c r="Q55" s="54"/>
      <c r="R55" s="51"/>
      <c r="S55" s="51"/>
      <c r="T55" s="23"/>
      <c r="U55" s="23"/>
      <c r="V55" s="23"/>
      <c r="W55" s="23"/>
      <c r="X55" s="81"/>
      <c r="Y55" s="8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3"/>
      <c r="P56" s="51"/>
      <c r="Q56" s="54"/>
      <c r="R56" s="51"/>
      <c r="S56" s="51"/>
      <c r="T56" s="23"/>
      <c r="U56" s="23"/>
      <c r="V56" s="23"/>
      <c r="W56" s="23"/>
      <c r="X56" s="81"/>
      <c r="Y56" s="8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3"/>
      <c r="P57" s="51"/>
      <c r="Q57" s="54"/>
      <c r="R57" s="51"/>
      <c r="S57" s="51"/>
      <c r="T57" s="23"/>
      <c r="U57" s="23"/>
      <c r="V57" s="23"/>
      <c r="W57" s="23"/>
      <c r="X57" s="81"/>
      <c r="Y57" s="8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3"/>
      <c r="P58" s="51"/>
      <c r="Q58" s="54"/>
      <c r="R58" s="51"/>
      <c r="S58" s="51"/>
      <c r="T58" s="23"/>
      <c r="U58" s="23"/>
      <c r="V58" s="23"/>
      <c r="W58" s="23"/>
      <c r="X58" s="81"/>
      <c r="Y58" s="8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3"/>
      <c r="P59" s="51"/>
      <c r="Q59" s="54"/>
      <c r="R59" s="51"/>
      <c r="S59" s="51"/>
      <c r="T59" s="23"/>
      <c r="U59" s="23"/>
      <c r="V59" s="23"/>
      <c r="W59" s="23"/>
      <c r="X59" s="81"/>
      <c r="Y59" s="8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3"/>
      <c r="P60" s="51"/>
      <c r="Q60" s="54"/>
      <c r="R60" s="51"/>
      <c r="S60" s="51"/>
      <c r="T60" s="23"/>
      <c r="U60" s="23"/>
      <c r="V60" s="23"/>
      <c r="W60" s="23"/>
      <c r="X60" s="81"/>
      <c r="Y60" s="8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3"/>
      <c r="P61" s="51"/>
      <c r="Q61" s="54"/>
      <c r="R61" s="51"/>
      <c r="S61" s="51"/>
      <c r="T61" s="23"/>
      <c r="U61" s="23"/>
      <c r="V61" s="23"/>
      <c r="W61" s="23"/>
      <c r="X61" s="81"/>
      <c r="Y61" s="8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3"/>
      <c r="P62" s="51"/>
      <c r="Q62" s="54"/>
      <c r="R62" s="51"/>
      <c r="S62" s="51"/>
      <c r="T62" s="23"/>
      <c r="U62" s="23"/>
      <c r="V62" s="23"/>
      <c r="W62" s="23"/>
      <c r="X62" s="81"/>
      <c r="Y62" s="8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3"/>
      <c r="P63" s="51"/>
      <c r="Q63" s="54"/>
      <c r="R63" s="51"/>
      <c r="S63" s="51"/>
      <c r="T63" s="23"/>
      <c r="U63" s="23"/>
      <c r="V63" s="23"/>
      <c r="W63" s="23"/>
      <c r="X63" s="81"/>
      <c r="Y63" s="8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3"/>
      <c r="P64" s="51"/>
      <c r="Q64" s="54"/>
      <c r="R64" s="51"/>
      <c r="S64" s="51"/>
      <c r="T64" s="23"/>
      <c r="U64" s="23"/>
      <c r="V64" s="23"/>
      <c r="W64" s="23"/>
      <c r="X64" s="81"/>
      <c r="Y64" s="8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3"/>
      <c r="P65" s="51"/>
      <c r="Q65" s="54"/>
      <c r="R65" s="51"/>
      <c r="S65" s="51"/>
      <c r="T65" s="23"/>
      <c r="U65" s="23"/>
      <c r="V65" s="23"/>
      <c r="W65" s="23"/>
      <c r="X65" s="81"/>
      <c r="Y65" s="8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3"/>
      <c r="P66" s="51"/>
      <c r="Q66" s="54"/>
      <c r="R66" s="51"/>
      <c r="S66" s="51"/>
      <c r="T66" s="23"/>
      <c r="U66" s="23"/>
      <c r="V66" s="23"/>
      <c r="W66" s="23"/>
      <c r="X66" s="81"/>
      <c r="Y66" s="8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23"/>
      <c r="P67" s="51"/>
      <c r="Q67" s="54"/>
      <c r="R67" s="51"/>
      <c r="S67" s="51"/>
      <c r="T67" s="23"/>
      <c r="U67" s="23"/>
      <c r="V67" s="23"/>
      <c r="W67" s="23"/>
      <c r="X67" s="81"/>
      <c r="Y67" s="8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23"/>
      <c r="P68" s="51"/>
      <c r="Q68" s="54"/>
      <c r="R68" s="51"/>
      <c r="S68" s="51"/>
      <c r="T68" s="23"/>
      <c r="U68" s="23"/>
      <c r="V68" s="23"/>
      <c r="W68" s="23"/>
      <c r="X68" s="81"/>
      <c r="Y68" s="8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23"/>
      <c r="P69" s="51"/>
      <c r="Q69" s="54"/>
      <c r="R69" s="51"/>
      <c r="S69" s="51"/>
      <c r="T69" s="23"/>
      <c r="U69" s="23"/>
      <c r="V69" s="23"/>
      <c r="W69" s="23"/>
      <c r="X69" s="81"/>
      <c r="Y69" s="8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23"/>
      <c r="P70" s="51"/>
      <c r="Q70" s="54"/>
      <c r="R70" s="51"/>
      <c r="S70" s="51"/>
      <c r="T70" s="23"/>
      <c r="U70" s="23"/>
      <c r="V70" s="23"/>
      <c r="W70" s="23"/>
      <c r="X70" s="81"/>
      <c r="Y70" s="8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23"/>
      <c r="P71" s="51"/>
      <c r="Q71" s="54"/>
      <c r="R71" s="51"/>
      <c r="S71" s="51"/>
      <c r="T71" s="23"/>
      <c r="U71" s="23"/>
      <c r="V71" s="23"/>
      <c r="W71" s="23"/>
      <c r="X71" s="81"/>
      <c r="Y71" s="8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23"/>
      <c r="P72" s="51"/>
      <c r="Q72" s="54"/>
      <c r="R72" s="51"/>
      <c r="S72" s="51"/>
      <c r="T72" s="23"/>
      <c r="U72" s="23"/>
      <c r="V72" s="23"/>
      <c r="W72" s="23"/>
      <c r="X72" s="81"/>
      <c r="Y72" s="8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23"/>
      <c r="P73" s="51"/>
      <c r="Q73" s="54"/>
      <c r="R73" s="51"/>
      <c r="S73" s="51"/>
      <c r="T73" s="23"/>
      <c r="U73" s="23"/>
      <c r="V73" s="23"/>
      <c r="W73" s="23"/>
      <c r="X73" s="81"/>
      <c r="Y73" s="8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23"/>
      <c r="P74" s="51"/>
      <c r="Q74" s="54"/>
      <c r="R74" s="51"/>
      <c r="S74" s="51"/>
      <c r="T74" s="23"/>
      <c r="U74" s="23"/>
      <c r="V74" s="23"/>
      <c r="W74" s="23"/>
      <c r="X74" s="81"/>
      <c r="Y74" s="8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23"/>
      <c r="P75" s="51"/>
      <c r="Q75" s="54"/>
      <c r="R75" s="51"/>
      <c r="S75" s="51"/>
      <c r="T75" s="23"/>
      <c r="U75" s="23"/>
      <c r="V75" s="23"/>
      <c r="W75" s="23"/>
      <c r="X75" s="81"/>
      <c r="Y75" s="8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23"/>
      <c r="P76" s="51"/>
      <c r="Q76" s="54"/>
      <c r="R76" s="51"/>
      <c r="S76" s="51"/>
      <c r="T76" s="23"/>
      <c r="U76" s="23"/>
      <c r="V76" s="23"/>
      <c r="W76" s="23"/>
      <c r="X76" s="81"/>
      <c r="Y76" s="8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23"/>
      <c r="P77" s="51"/>
      <c r="Q77" s="54"/>
      <c r="R77" s="51"/>
      <c r="S77" s="51"/>
      <c r="T77" s="23"/>
      <c r="U77" s="23"/>
      <c r="V77" s="23"/>
      <c r="W77" s="23"/>
      <c r="X77" s="81"/>
      <c r="Y77" s="8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23"/>
      <c r="P78" s="51"/>
      <c r="Q78" s="54"/>
      <c r="R78" s="51"/>
      <c r="S78" s="51"/>
      <c r="T78" s="23"/>
      <c r="U78" s="23"/>
      <c r="V78" s="23"/>
      <c r="W78" s="23"/>
      <c r="X78" s="81"/>
      <c r="Y78" s="8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23"/>
      <c r="P79" s="51"/>
      <c r="Q79" s="54"/>
      <c r="R79" s="51"/>
      <c r="S79" s="51"/>
      <c r="T79" s="23"/>
      <c r="U79" s="23"/>
      <c r="V79" s="23"/>
      <c r="W79" s="23"/>
      <c r="X79" s="81"/>
      <c r="Y79" s="8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23"/>
      <c r="P80" s="51"/>
      <c r="Q80" s="54"/>
      <c r="R80" s="51"/>
      <c r="S80" s="51"/>
      <c r="T80" s="23"/>
      <c r="U80" s="23"/>
      <c r="V80" s="23"/>
      <c r="W80" s="23"/>
      <c r="X80" s="81"/>
      <c r="Y80" s="8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23"/>
      <c r="P81" s="51"/>
      <c r="Q81" s="54"/>
      <c r="R81" s="51"/>
      <c r="S81" s="51"/>
      <c r="T81" s="23"/>
      <c r="U81" s="23"/>
      <c r="V81" s="23"/>
      <c r="W81" s="23"/>
      <c r="X81" s="81"/>
      <c r="Y81" s="8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23"/>
      <c r="P82" s="51"/>
      <c r="Q82" s="54"/>
      <c r="R82" s="51"/>
      <c r="S82" s="51"/>
      <c r="T82" s="23"/>
      <c r="U82" s="23"/>
      <c r="V82" s="23"/>
      <c r="W82" s="23"/>
      <c r="X82" s="81"/>
      <c r="Y82" s="8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23"/>
      <c r="P83" s="51"/>
      <c r="Q83" s="54"/>
      <c r="R83" s="51"/>
      <c r="S83" s="51"/>
      <c r="T83" s="23"/>
      <c r="U83" s="23"/>
      <c r="V83" s="23"/>
      <c r="W83" s="23"/>
      <c r="X83" s="81"/>
      <c r="Y83" s="8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23"/>
      <c r="P84" s="51"/>
      <c r="Q84" s="54"/>
      <c r="R84" s="51"/>
      <c r="S84" s="51"/>
      <c r="T84" s="23"/>
      <c r="U84" s="23"/>
      <c r="V84" s="23"/>
      <c r="W84" s="23"/>
      <c r="X84" s="81"/>
      <c r="Y84" s="8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23"/>
      <c r="P85" s="51"/>
      <c r="Q85" s="54"/>
      <c r="R85" s="51"/>
      <c r="S85" s="51"/>
      <c r="T85" s="23"/>
      <c r="U85" s="23"/>
      <c r="V85" s="23"/>
      <c r="W85" s="23"/>
      <c r="X85" s="81"/>
      <c r="Y85" s="8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3"/>
      <c r="P86" s="51"/>
      <c r="Q86" s="54"/>
      <c r="R86" s="51"/>
      <c r="S86" s="51"/>
      <c r="T86" s="23"/>
      <c r="U86" s="23"/>
      <c r="V86" s="23"/>
      <c r="W86" s="23"/>
      <c r="X86" s="81"/>
      <c r="Y86" s="8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3"/>
      <c r="P87" s="51"/>
      <c r="Q87" s="54"/>
      <c r="R87" s="51"/>
      <c r="S87" s="51"/>
      <c r="T87" s="23"/>
      <c r="U87" s="23"/>
      <c r="V87" s="23"/>
      <c r="W87" s="23"/>
      <c r="X87" s="81"/>
      <c r="Y87" s="8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23"/>
      <c r="P88" s="51"/>
      <c r="Q88" s="54"/>
      <c r="R88" s="51"/>
      <c r="S88" s="51"/>
      <c r="T88" s="23"/>
      <c r="U88" s="23"/>
      <c r="V88" s="23"/>
      <c r="W88" s="23"/>
      <c r="X88" s="81"/>
      <c r="Y88" s="8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23"/>
      <c r="P89" s="51"/>
      <c r="Q89" s="54"/>
      <c r="R89" s="51"/>
      <c r="S89" s="51"/>
      <c r="T89" s="23"/>
      <c r="U89" s="23"/>
      <c r="V89" s="23"/>
      <c r="W89" s="23"/>
      <c r="X89" s="81"/>
      <c r="Y89" s="8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23"/>
      <c r="P90" s="51"/>
      <c r="Q90" s="54"/>
      <c r="R90" s="51"/>
      <c r="S90" s="51"/>
      <c r="T90" s="23"/>
      <c r="U90" s="23"/>
      <c r="V90" s="23"/>
      <c r="W90" s="23"/>
      <c r="X90" s="81"/>
      <c r="Y90" s="8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23"/>
      <c r="P91" s="51"/>
      <c r="Q91" s="54"/>
      <c r="R91" s="51"/>
      <c r="S91" s="51"/>
      <c r="T91" s="23"/>
      <c r="U91" s="23"/>
      <c r="V91" s="23"/>
      <c r="W91" s="23"/>
      <c r="X91" s="81"/>
      <c r="Y91" s="8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3"/>
      <c r="P92" s="51"/>
      <c r="Q92" s="54"/>
      <c r="R92" s="51"/>
      <c r="S92" s="51"/>
      <c r="T92" s="23"/>
      <c r="U92" s="23"/>
      <c r="V92" s="23"/>
      <c r="W92" s="23"/>
      <c r="X92" s="81"/>
      <c r="Y92" s="8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3"/>
      <c r="P93" s="51"/>
      <c r="Q93" s="54"/>
      <c r="R93" s="51"/>
      <c r="S93" s="51"/>
      <c r="T93" s="23"/>
      <c r="U93" s="23"/>
      <c r="V93" s="23"/>
      <c r="W93" s="23"/>
      <c r="X93" s="81"/>
      <c r="Y93" s="8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3"/>
      <c r="P94" s="51"/>
      <c r="Q94" s="54"/>
      <c r="R94" s="51"/>
      <c r="S94" s="51"/>
      <c r="T94" s="23"/>
      <c r="U94" s="23"/>
      <c r="V94" s="23"/>
      <c r="W94" s="23"/>
      <c r="X94" s="81"/>
      <c r="Y94" s="8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3"/>
      <c r="P95" s="51"/>
      <c r="Q95" s="54"/>
      <c r="R95" s="51"/>
      <c r="S95" s="51"/>
      <c r="T95" s="23"/>
      <c r="U95" s="23"/>
      <c r="V95" s="23"/>
      <c r="W95" s="23"/>
      <c r="X95" s="81"/>
      <c r="Y95" s="8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3"/>
      <c r="P96" s="51"/>
      <c r="Q96" s="54"/>
      <c r="R96" s="51"/>
      <c r="S96" s="51"/>
      <c r="T96" s="23"/>
      <c r="U96" s="23"/>
      <c r="V96" s="23"/>
      <c r="W96" s="23"/>
      <c r="X96" s="81"/>
      <c r="Y96" s="8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3"/>
      <c r="P97" s="51"/>
      <c r="Q97" s="54"/>
      <c r="R97" s="51"/>
      <c r="S97" s="51"/>
      <c r="T97" s="23"/>
      <c r="U97" s="23"/>
      <c r="V97" s="23"/>
      <c r="W97" s="23"/>
      <c r="X97" s="81"/>
      <c r="Y97" s="8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3"/>
      <c r="P98" s="51"/>
      <c r="Q98" s="54"/>
      <c r="R98" s="51"/>
      <c r="S98" s="51"/>
      <c r="T98" s="23"/>
      <c r="U98" s="23"/>
      <c r="V98" s="23"/>
      <c r="W98" s="23"/>
      <c r="X98" s="81"/>
      <c r="Y98" s="8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3"/>
      <c r="P99" s="51"/>
      <c r="Q99" s="54"/>
      <c r="R99" s="51"/>
      <c r="S99" s="51"/>
      <c r="T99" s="23"/>
      <c r="U99" s="23"/>
      <c r="V99" s="23"/>
      <c r="W99" s="23"/>
      <c r="X99" s="81"/>
      <c r="Y99" s="8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3"/>
      <c r="P100" s="51"/>
      <c r="Q100" s="54"/>
      <c r="R100" s="51"/>
      <c r="S100" s="51"/>
      <c r="T100" s="23"/>
      <c r="U100" s="23"/>
      <c r="V100" s="23"/>
      <c r="W100" s="23"/>
      <c r="X100" s="81"/>
      <c r="Y100" s="8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3"/>
      <c r="P101" s="51"/>
      <c r="Q101" s="54"/>
      <c r="R101" s="51"/>
      <c r="S101" s="51"/>
      <c r="T101" s="23"/>
      <c r="U101" s="23"/>
      <c r="V101" s="23"/>
      <c r="W101" s="23"/>
      <c r="X101" s="81"/>
      <c r="Y101" s="8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3"/>
      <c r="P102" s="51"/>
      <c r="Q102" s="54"/>
      <c r="R102" s="51"/>
      <c r="S102" s="51"/>
      <c r="T102" s="23"/>
      <c r="U102" s="23"/>
      <c r="V102" s="23"/>
      <c r="W102" s="23"/>
      <c r="X102" s="81"/>
      <c r="Y102" s="8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3"/>
      <c r="P103" s="51"/>
      <c r="Q103" s="54"/>
      <c r="R103" s="51"/>
      <c r="S103" s="51"/>
      <c r="T103" s="23"/>
      <c r="U103" s="23"/>
      <c r="V103" s="23"/>
      <c r="W103" s="23"/>
      <c r="X103" s="81"/>
      <c r="Y103" s="8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3"/>
      <c r="P104" s="51"/>
      <c r="Q104" s="54"/>
      <c r="R104" s="51"/>
      <c r="S104" s="51"/>
      <c r="T104" s="23"/>
      <c r="U104" s="23"/>
      <c r="V104" s="23"/>
      <c r="W104" s="23"/>
      <c r="X104" s="81"/>
      <c r="Y104" s="8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3"/>
      <c r="P105" s="51"/>
      <c r="Q105" s="54"/>
      <c r="R105" s="51"/>
      <c r="S105" s="51"/>
      <c r="T105" s="23"/>
      <c r="U105" s="23"/>
      <c r="V105" s="23"/>
      <c r="W105" s="23"/>
      <c r="X105" s="81"/>
      <c r="Y105" s="8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3"/>
      <c r="P106" s="51"/>
      <c r="Q106" s="54"/>
      <c r="R106" s="51"/>
      <c r="S106" s="51"/>
      <c r="T106" s="23"/>
      <c r="U106" s="23"/>
      <c r="V106" s="23"/>
      <c r="W106" s="23"/>
      <c r="X106" s="81"/>
      <c r="Y106" s="8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3"/>
      <c r="P107" s="51"/>
      <c r="Q107" s="54"/>
      <c r="R107" s="51"/>
      <c r="S107" s="51"/>
      <c r="T107" s="23"/>
      <c r="U107" s="23"/>
      <c r="V107" s="23"/>
      <c r="W107" s="23"/>
      <c r="X107" s="81"/>
      <c r="Y107" s="8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3"/>
      <c r="P108" s="51"/>
      <c r="Q108" s="54"/>
      <c r="R108" s="51"/>
      <c r="S108" s="51"/>
      <c r="T108" s="23"/>
      <c r="U108" s="23"/>
      <c r="V108" s="23"/>
      <c r="W108" s="23"/>
      <c r="X108" s="81"/>
      <c r="Y108" s="8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3"/>
      <c r="P109" s="51"/>
      <c r="Q109" s="54"/>
      <c r="R109" s="51"/>
      <c r="S109" s="51"/>
      <c r="T109" s="23"/>
      <c r="U109" s="23"/>
      <c r="V109" s="23"/>
      <c r="W109" s="23"/>
      <c r="X109" s="81"/>
      <c r="Y109" s="8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3"/>
      <c r="P110" s="51"/>
      <c r="Q110" s="54"/>
      <c r="R110" s="51"/>
      <c r="S110" s="51"/>
      <c r="T110" s="23"/>
      <c r="U110" s="23"/>
      <c r="V110" s="23"/>
      <c r="W110" s="23"/>
      <c r="X110" s="81"/>
      <c r="Y110" s="8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3"/>
      <c r="P111" s="51"/>
      <c r="Q111" s="54"/>
      <c r="R111" s="51"/>
      <c r="S111" s="51"/>
      <c r="T111" s="23"/>
      <c r="U111" s="23"/>
      <c r="V111" s="23"/>
      <c r="W111" s="23"/>
      <c r="X111" s="81"/>
      <c r="Y111" s="8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3"/>
      <c r="P112" s="51"/>
      <c r="Q112" s="54"/>
      <c r="R112" s="51"/>
      <c r="S112" s="51"/>
      <c r="T112" s="23"/>
      <c r="U112" s="23"/>
      <c r="V112" s="23"/>
      <c r="W112" s="23"/>
      <c r="X112" s="81"/>
      <c r="Y112" s="8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3"/>
      <c r="P113" s="51"/>
      <c r="Q113" s="54"/>
      <c r="R113" s="51"/>
      <c r="S113" s="51"/>
      <c r="T113" s="23"/>
      <c r="U113" s="23"/>
      <c r="V113" s="23"/>
      <c r="W113" s="23"/>
      <c r="X113" s="81"/>
      <c r="Y113" s="8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3"/>
      <c r="P114" s="51"/>
      <c r="Q114" s="54"/>
      <c r="R114" s="51"/>
      <c r="S114" s="51"/>
      <c r="T114" s="23"/>
      <c r="U114" s="23"/>
      <c r="V114" s="23"/>
      <c r="W114" s="23"/>
      <c r="X114" s="81"/>
      <c r="Y114" s="8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3"/>
      <c r="P115" s="51"/>
      <c r="Q115" s="54"/>
      <c r="R115" s="51"/>
      <c r="S115" s="51"/>
      <c r="T115" s="23"/>
      <c r="U115" s="23"/>
      <c r="V115" s="23"/>
      <c r="W115" s="23"/>
      <c r="X115" s="81"/>
      <c r="Y115" s="8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3"/>
      <c r="P116" s="51"/>
      <c r="Q116" s="54"/>
      <c r="R116" s="51"/>
      <c r="S116" s="51"/>
      <c r="T116" s="23"/>
      <c r="U116" s="23"/>
      <c r="V116" s="23"/>
      <c r="W116" s="23"/>
      <c r="X116" s="81"/>
      <c r="Y116" s="8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3"/>
      <c r="P117" s="51"/>
      <c r="Q117" s="54"/>
      <c r="R117" s="51"/>
      <c r="S117" s="51"/>
      <c r="T117" s="23"/>
      <c r="U117" s="23"/>
      <c r="V117" s="23"/>
      <c r="W117" s="23"/>
      <c r="X117" s="81"/>
      <c r="Y117" s="8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3"/>
      <c r="P118" s="51"/>
      <c r="Q118" s="54"/>
      <c r="R118" s="51"/>
      <c r="S118" s="51"/>
      <c r="T118" s="23"/>
      <c r="U118" s="23"/>
      <c r="V118" s="23"/>
      <c r="W118" s="23"/>
      <c r="X118" s="81"/>
      <c r="Y118" s="8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3"/>
      <c r="P119" s="51"/>
      <c r="Q119" s="54"/>
      <c r="R119" s="51"/>
      <c r="S119" s="51"/>
      <c r="T119" s="23"/>
      <c r="U119" s="23"/>
      <c r="V119" s="23"/>
      <c r="W119" s="23"/>
      <c r="X119" s="81"/>
      <c r="Y119" s="8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3"/>
      <c r="P120" s="51"/>
      <c r="Q120" s="54"/>
      <c r="R120" s="51"/>
      <c r="S120" s="51"/>
      <c r="T120" s="23"/>
      <c r="U120" s="23"/>
      <c r="V120" s="23"/>
      <c r="W120" s="23"/>
      <c r="X120" s="81"/>
      <c r="Y120" s="8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3"/>
      <c r="P121" s="51"/>
      <c r="Q121" s="54"/>
      <c r="R121" s="51"/>
      <c r="S121" s="51"/>
      <c r="T121" s="23"/>
      <c r="U121" s="23"/>
      <c r="V121" s="23"/>
      <c r="W121" s="23"/>
      <c r="X121" s="81"/>
      <c r="Y121" s="8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3"/>
      <c r="P122" s="51"/>
      <c r="Q122" s="54"/>
      <c r="R122" s="51"/>
      <c r="S122" s="51"/>
      <c r="T122" s="23"/>
      <c r="U122" s="23"/>
      <c r="V122" s="23"/>
      <c r="W122" s="23"/>
      <c r="X122" s="81"/>
      <c r="Y122" s="8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3"/>
      <c r="P123" s="51"/>
      <c r="Q123" s="54"/>
      <c r="R123" s="51"/>
      <c r="S123" s="51"/>
      <c r="T123" s="23"/>
      <c r="U123" s="23"/>
      <c r="V123" s="23"/>
      <c r="W123" s="23"/>
      <c r="X123" s="81"/>
      <c r="Y123" s="8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3"/>
      <c r="P124" s="51"/>
      <c r="Q124" s="54"/>
      <c r="R124" s="51"/>
      <c r="S124" s="51"/>
      <c r="T124" s="23"/>
      <c r="U124" s="23"/>
      <c r="V124" s="23"/>
      <c r="W124" s="23"/>
      <c r="X124" s="81"/>
      <c r="Y124" s="8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3"/>
      <c r="P125" s="51"/>
      <c r="Q125" s="54"/>
      <c r="R125" s="51"/>
      <c r="S125" s="51"/>
      <c r="T125" s="23"/>
      <c r="U125" s="23"/>
      <c r="V125" s="23"/>
      <c r="W125" s="23"/>
      <c r="X125" s="81"/>
      <c r="Y125" s="8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3"/>
      <c r="P126" s="51"/>
      <c r="Q126" s="54"/>
      <c r="R126" s="51"/>
      <c r="S126" s="51"/>
      <c r="T126" s="23"/>
      <c r="U126" s="23"/>
      <c r="V126" s="23"/>
      <c r="W126" s="23"/>
      <c r="X126" s="81"/>
      <c r="Y126" s="8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3"/>
      <c r="P127" s="51"/>
      <c r="Q127" s="54"/>
      <c r="R127" s="51"/>
      <c r="S127" s="51"/>
      <c r="T127" s="23"/>
      <c r="U127" s="23"/>
      <c r="V127" s="23"/>
      <c r="W127" s="23"/>
      <c r="X127" s="81"/>
      <c r="Y127" s="8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3"/>
      <c r="P128" s="51"/>
      <c r="Q128" s="54"/>
      <c r="R128" s="51"/>
      <c r="S128" s="51"/>
      <c r="T128" s="23"/>
      <c r="U128" s="23"/>
      <c r="V128" s="23"/>
      <c r="W128" s="23"/>
      <c r="X128" s="81"/>
      <c r="Y128" s="8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3"/>
      <c r="P129" s="51"/>
      <c r="Q129" s="54"/>
      <c r="R129" s="51"/>
      <c r="S129" s="51"/>
      <c r="T129" s="23"/>
      <c r="U129" s="23"/>
      <c r="V129" s="23"/>
      <c r="W129" s="23"/>
      <c r="X129" s="81"/>
      <c r="Y129" s="8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3"/>
      <c r="P130" s="51"/>
      <c r="Q130" s="54"/>
      <c r="R130" s="51"/>
      <c r="S130" s="51"/>
      <c r="T130" s="23"/>
      <c r="U130" s="23"/>
      <c r="V130" s="23"/>
      <c r="W130" s="23"/>
      <c r="X130" s="81"/>
      <c r="Y130" s="8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3"/>
      <c r="P131" s="51"/>
      <c r="Q131" s="54"/>
      <c r="R131" s="51"/>
      <c r="S131" s="51"/>
      <c r="T131" s="23"/>
      <c r="U131" s="23"/>
      <c r="V131" s="23"/>
      <c r="W131" s="23"/>
      <c r="X131" s="81"/>
      <c r="Y131" s="8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3"/>
      <c r="P132" s="51"/>
      <c r="Q132" s="54"/>
      <c r="R132" s="51"/>
      <c r="S132" s="51"/>
      <c r="T132" s="23"/>
      <c r="U132" s="23"/>
      <c r="V132" s="23"/>
      <c r="W132" s="23"/>
      <c r="X132" s="81"/>
      <c r="Y132" s="8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3"/>
      <c r="P133" s="51"/>
      <c r="Q133" s="54"/>
      <c r="R133" s="51"/>
      <c r="S133" s="51"/>
      <c r="T133" s="23"/>
      <c r="U133" s="23"/>
      <c r="V133" s="23"/>
      <c r="W133" s="23"/>
      <c r="X133" s="81"/>
      <c r="Y133" s="8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3"/>
      <c r="P134" s="51"/>
      <c r="Q134" s="54"/>
      <c r="R134" s="51"/>
      <c r="S134" s="51"/>
      <c r="T134" s="23"/>
      <c r="U134" s="23"/>
      <c r="V134" s="23"/>
      <c r="W134" s="23"/>
      <c r="X134" s="81"/>
      <c r="Y134" s="8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3"/>
      <c r="P135" s="51"/>
      <c r="Q135" s="54"/>
      <c r="R135" s="51"/>
      <c r="S135" s="51"/>
      <c r="T135" s="23"/>
      <c r="U135" s="23"/>
      <c r="V135" s="23"/>
      <c r="W135" s="23"/>
      <c r="X135" s="81"/>
      <c r="Y135" s="8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3"/>
      <c r="P136" s="51"/>
      <c r="Q136" s="54"/>
      <c r="R136" s="51"/>
      <c r="S136" s="51"/>
      <c r="T136" s="23"/>
      <c r="U136" s="23"/>
      <c r="V136" s="23"/>
      <c r="W136" s="23"/>
      <c r="X136" s="81"/>
      <c r="Y136" s="8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3"/>
      <c r="P137" s="51"/>
      <c r="Q137" s="54"/>
      <c r="R137" s="51"/>
      <c r="S137" s="51"/>
      <c r="T137" s="23"/>
      <c r="U137" s="23"/>
      <c r="V137" s="23"/>
      <c r="W137" s="23"/>
      <c r="X137" s="81"/>
      <c r="Y137" s="8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3"/>
      <c r="P138" s="51"/>
      <c r="Q138" s="54"/>
      <c r="R138" s="51"/>
      <c r="S138" s="51"/>
      <c r="T138" s="23"/>
      <c r="U138" s="23"/>
      <c r="V138" s="23"/>
      <c r="W138" s="23"/>
      <c r="X138" s="81"/>
      <c r="Y138" s="8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3"/>
      <c r="P139" s="51"/>
      <c r="Q139" s="54"/>
      <c r="R139" s="51"/>
      <c r="S139" s="51"/>
      <c r="T139" s="23"/>
      <c r="U139" s="23"/>
      <c r="V139" s="23"/>
      <c r="W139" s="23"/>
      <c r="X139" s="81"/>
      <c r="Y139" s="8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3"/>
      <c r="P140" s="51"/>
      <c r="Q140" s="54"/>
      <c r="R140" s="51"/>
      <c r="S140" s="51"/>
      <c r="T140" s="23"/>
      <c r="U140" s="23"/>
      <c r="V140" s="23"/>
      <c r="W140" s="23"/>
      <c r="X140" s="81"/>
      <c r="Y140" s="81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5">
      <c r="A141" s="8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3"/>
      <c r="P141" s="51"/>
      <c r="Q141" s="54"/>
      <c r="R141" s="51"/>
      <c r="S141" s="51"/>
      <c r="T141" s="23"/>
      <c r="U141" s="23"/>
      <c r="V141" s="23"/>
      <c r="W141" s="23"/>
      <c r="X141" s="81"/>
      <c r="Y141" s="81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6" ht="15" customHeight="1" x14ac:dyDescent="0.25">
      <c r="A142" s="8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3"/>
      <c r="P142" s="51"/>
      <c r="Q142" s="54"/>
      <c r="R142" s="51"/>
      <c r="S142" s="51"/>
      <c r="T142" s="23"/>
      <c r="U142" s="23"/>
      <c r="V142" s="23"/>
      <c r="W142" s="23"/>
      <c r="X142" s="81"/>
      <c r="Y142" s="81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2"/>
      <c r="E1" s="4" t="s">
        <v>47</v>
      </c>
      <c r="F1" s="97"/>
      <c r="G1" s="98"/>
      <c r="H1" s="9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85" t="s">
        <v>48</v>
      </c>
      <c r="C2" s="86"/>
      <c r="D2" s="87"/>
      <c r="E2" s="12" t="s">
        <v>13</v>
      </c>
      <c r="F2" s="13"/>
      <c r="G2" s="13"/>
      <c r="H2" s="13"/>
      <c r="I2" s="19"/>
      <c r="J2" s="14"/>
      <c r="K2" s="90"/>
      <c r="L2" s="21" t="s">
        <v>55</v>
      </c>
      <c r="M2" s="13"/>
      <c r="N2" s="13"/>
      <c r="O2" s="20"/>
      <c r="P2" s="18"/>
      <c r="Q2" s="21" t="s">
        <v>56</v>
      </c>
      <c r="R2" s="13"/>
      <c r="S2" s="13"/>
      <c r="T2" s="13"/>
      <c r="U2" s="19"/>
      <c r="V2" s="20"/>
      <c r="W2" s="18"/>
      <c r="X2" s="99" t="s">
        <v>57</v>
      </c>
      <c r="Y2" s="100"/>
      <c r="Z2" s="101"/>
      <c r="AA2" s="12" t="s">
        <v>13</v>
      </c>
      <c r="AB2" s="13"/>
      <c r="AC2" s="13"/>
      <c r="AD2" s="13"/>
      <c r="AE2" s="19"/>
      <c r="AF2" s="14"/>
      <c r="AG2" s="90"/>
      <c r="AH2" s="21" t="s">
        <v>58</v>
      </c>
      <c r="AI2" s="13"/>
      <c r="AJ2" s="13"/>
      <c r="AK2" s="20"/>
      <c r="AL2" s="18"/>
      <c r="AM2" s="21" t="s">
        <v>56</v>
      </c>
      <c r="AN2" s="13"/>
      <c r="AO2" s="13"/>
      <c r="AP2" s="13"/>
      <c r="AQ2" s="19"/>
      <c r="AR2" s="20"/>
      <c r="AS2" s="102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2"/>
      <c r="L3" s="17" t="s">
        <v>5</v>
      </c>
      <c r="M3" s="17" t="s">
        <v>6</v>
      </c>
      <c r="N3" s="17" t="s">
        <v>59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2"/>
      <c r="AH3" s="17" t="s">
        <v>5</v>
      </c>
      <c r="AI3" s="17" t="s">
        <v>6</v>
      </c>
      <c r="AJ3" s="17" t="s">
        <v>59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2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0"/>
      <c r="C4" s="34"/>
      <c r="D4" s="39"/>
      <c r="E4" s="30"/>
      <c r="F4" s="30"/>
      <c r="G4" s="30"/>
      <c r="H4" s="31"/>
      <c r="I4" s="30"/>
      <c r="J4" s="42"/>
      <c r="K4" s="29"/>
      <c r="L4" s="103"/>
      <c r="M4" s="17"/>
      <c r="N4" s="17"/>
      <c r="O4" s="17"/>
      <c r="P4" s="23"/>
      <c r="Q4" s="30"/>
      <c r="R4" s="30"/>
      <c r="S4" s="31"/>
      <c r="T4" s="30"/>
      <c r="U4" s="30"/>
      <c r="V4" s="104"/>
      <c r="W4" s="29"/>
      <c r="X4" s="30">
        <v>2001</v>
      </c>
      <c r="Y4" s="30" t="s">
        <v>42</v>
      </c>
      <c r="Z4" s="39" t="s">
        <v>41</v>
      </c>
      <c r="AA4" s="30">
        <v>17</v>
      </c>
      <c r="AB4" s="30">
        <v>3</v>
      </c>
      <c r="AC4" s="30">
        <v>51</v>
      </c>
      <c r="AD4" s="30">
        <v>12</v>
      </c>
      <c r="AE4" s="30">
        <v>93</v>
      </c>
      <c r="AF4" s="60">
        <v>0.68379999999999996</v>
      </c>
      <c r="AG4" s="129">
        <v>136</v>
      </c>
      <c r="AH4" s="30" t="s">
        <v>64</v>
      </c>
      <c r="AI4" s="17"/>
      <c r="AJ4" s="30" t="s">
        <v>64</v>
      </c>
      <c r="AK4" s="17" t="s">
        <v>65</v>
      </c>
      <c r="AL4" s="23"/>
      <c r="AM4" s="30">
        <v>3</v>
      </c>
      <c r="AN4" s="30">
        <v>0</v>
      </c>
      <c r="AO4" s="30">
        <v>5</v>
      </c>
      <c r="AP4" s="30">
        <v>0</v>
      </c>
      <c r="AQ4" s="30">
        <v>6</v>
      </c>
      <c r="AR4" s="105">
        <v>0.31569999999999998</v>
      </c>
      <c r="AS4" s="106">
        <v>19</v>
      </c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0"/>
      <c r="C5" s="34"/>
      <c r="D5" s="39"/>
      <c r="E5" s="30"/>
      <c r="F5" s="30"/>
      <c r="G5" s="30"/>
      <c r="H5" s="31"/>
      <c r="I5" s="30"/>
      <c r="J5" s="42"/>
      <c r="K5" s="29"/>
      <c r="L5" s="103"/>
      <c r="M5" s="17"/>
      <c r="N5" s="17"/>
      <c r="O5" s="17"/>
      <c r="P5" s="23"/>
      <c r="Q5" s="30"/>
      <c r="R5" s="30"/>
      <c r="S5" s="31"/>
      <c r="T5" s="30"/>
      <c r="U5" s="30"/>
      <c r="V5" s="104"/>
      <c r="W5" s="29"/>
      <c r="X5" s="30">
        <v>2002</v>
      </c>
      <c r="Y5" s="30" t="s">
        <v>42</v>
      </c>
      <c r="Z5" s="39" t="s">
        <v>41</v>
      </c>
      <c r="AA5" s="30">
        <v>18</v>
      </c>
      <c r="AB5" s="30">
        <v>3</v>
      </c>
      <c r="AC5" s="30">
        <v>54</v>
      </c>
      <c r="AD5" s="30">
        <v>9</v>
      </c>
      <c r="AE5" s="30">
        <v>77</v>
      </c>
      <c r="AF5" s="60">
        <v>0.53100000000000003</v>
      </c>
      <c r="AG5" s="129">
        <v>145</v>
      </c>
      <c r="AH5" s="30" t="s">
        <v>66</v>
      </c>
      <c r="AI5" s="17"/>
      <c r="AJ5" s="30" t="s">
        <v>42</v>
      </c>
      <c r="AK5" s="17"/>
      <c r="AL5" s="23"/>
      <c r="AM5" s="30">
        <v>2</v>
      </c>
      <c r="AN5" s="30">
        <v>0</v>
      </c>
      <c r="AO5" s="30">
        <v>5</v>
      </c>
      <c r="AP5" s="30">
        <v>0</v>
      </c>
      <c r="AQ5" s="30">
        <v>7</v>
      </c>
      <c r="AR5" s="105">
        <v>0.5</v>
      </c>
      <c r="AS5" s="106">
        <v>14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0"/>
      <c r="C6" s="34"/>
      <c r="D6" s="39"/>
      <c r="E6" s="30"/>
      <c r="F6" s="30"/>
      <c r="G6" s="30"/>
      <c r="H6" s="31"/>
      <c r="I6" s="30"/>
      <c r="J6" s="42"/>
      <c r="K6" s="29"/>
      <c r="L6" s="103"/>
      <c r="M6" s="17"/>
      <c r="N6" s="17"/>
      <c r="O6" s="17"/>
      <c r="P6" s="23"/>
      <c r="Q6" s="30"/>
      <c r="R6" s="30"/>
      <c r="S6" s="31"/>
      <c r="T6" s="30"/>
      <c r="U6" s="30"/>
      <c r="V6" s="104"/>
      <c r="W6" s="29"/>
      <c r="X6" s="30"/>
      <c r="Y6" s="34"/>
      <c r="Z6" s="39"/>
      <c r="AA6" s="30"/>
      <c r="AB6" s="30"/>
      <c r="AC6" s="30"/>
      <c r="AD6" s="31"/>
      <c r="AE6" s="30"/>
      <c r="AF6" s="42"/>
      <c r="AG6" s="29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05"/>
      <c r="AS6" s="106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30">
        <v>2004</v>
      </c>
      <c r="C7" s="34" t="s">
        <v>43</v>
      </c>
      <c r="D7" s="39" t="s">
        <v>41</v>
      </c>
      <c r="E7" s="30">
        <v>21</v>
      </c>
      <c r="F7" s="30">
        <v>0</v>
      </c>
      <c r="G7" s="30">
        <v>25</v>
      </c>
      <c r="H7" s="31">
        <v>0</v>
      </c>
      <c r="I7" s="30">
        <v>36</v>
      </c>
      <c r="J7" s="42">
        <v>0.38297872340425532</v>
      </c>
      <c r="K7" s="29">
        <v>94</v>
      </c>
      <c r="L7" s="103"/>
      <c r="M7" s="17"/>
      <c r="N7" s="17"/>
      <c r="O7" s="17"/>
      <c r="P7" s="23"/>
      <c r="Q7" s="30">
        <v>2</v>
      </c>
      <c r="R7" s="30">
        <v>0</v>
      </c>
      <c r="S7" s="31">
        <v>0</v>
      </c>
      <c r="T7" s="30">
        <v>0</v>
      </c>
      <c r="U7" s="30">
        <v>1</v>
      </c>
      <c r="V7" s="104">
        <v>0.33300000000000002</v>
      </c>
      <c r="W7" s="29">
        <v>3</v>
      </c>
      <c r="X7" s="30"/>
      <c r="Y7" s="34"/>
      <c r="Z7" s="39"/>
      <c r="AA7" s="30"/>
      <c r="AB7" s="30"/>
      <c r="AC7" s="30"/>
      <c r="AD7" s="31"/>
      <c r="AE7" s="30"/>
      <c r="AF7" s="42"/>
      <c r="AG7" s="29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05"/>
      <c r="AS7" s="106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30"/>
      <c r="C8" s="34"/>
      <c r="D8" s="39"/>
      <c r="E8" s="30"/>
      <c r="F8" s="30"/>
      <c r="G8" s="30"/>
      <c r="H8" s="31"/>
      <c r="I8" s="30"/>
      <c r="J8" s="42"/>
      <c r="K8" s="29"/>
      <c r="L8" s="103"/>
      <c r="M8" s="17"/>
      <c r="N8" s="17"/>
      <c r="O8" s="17"/>
      <c r="P8" s="23"/>
      <c r="Q8" s="30"/>
      <c r="R8" s="30"/>
      <c r="S8" s="31"/>
      <c r="T8" s="30"/>
      <c r="U8" s="30"/>
      <c r="V8" s="104"/>
      <c r="W8" s="29"/>
      <c r="X8" s="30"/>
      <c r="Y8" s="34"/>
      <c r="Z8" s="39"/>
      <c r="AA8" s="30"/>
      <c r="AB8" s="30"/>
      <c r="AC8" s="30"/>
      <c r="AD8" s="31"/>
      <c r="AE8" s="30"/>
      <c r="AF8" s="42"/>
      <c r="AG8" s="29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05"/>
      <c r="AS8" s="106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30">
        <v>2006</v>
      </c>
      <c r="C9" s="34" t="s">
        <v>49</v>
      </c>
      <c r="D9" s="39" t="s">
        <v>41</v>
      </c>
      <c r="E9" s="30">
        <v>22</v>
      </c>
      <c r="F9" s="30">
        <v>3</v>
      </c>
      <c r="G9" s="30">
        <v>66</v>
      </c>
      <c r="H9" s="31">
        <v>5</v>
      </c>
      <c r="I9" s="30">
        <v>92</v>
      </c>
      <c r="J9" s="42">
        <v>0.54437869822485208</v>
      </c>
      <c r="K9" s="29">
        <v>169</v>
      </c>
      <c r="L9" s="130" t="s">
        <v>64</v>
      </c>
      <c r="M9" s="17"/>
      <c r="N9" s="30" t="s">
        <v>66</v>
      </c>
      <c r="O9" s="17"/>
      <c r="P9" s="23"/>
      <c r="Q9" s="30">
        <v>2</v>
      </c>
      <c r="R9" s="30">
        <v>0</v>
      </c>
      <c r="S9" s="31">
        <v>1</v>
      </c>
      <c r="T9" s="30">
        <v>0</v>
      </c>
      <c r="U9" s="30">
        <v>5</v>
      </c>
      <c r="V9" s="104">
        <v>0.38500000000000001</v>
      </c>
      <c r="W9" s="29">
        <v>13</v>
      </c>
      <c r="X9" s="30"/>
      <c r="Y9" s="34"/>
      <c r="Z9" s="39"/>
      <c r="AA9" s="30"/>
      <c r="AB9" s="30"/>
      <c r="AC9" s="30"/>
      <c r="AD9" s="31"/>
      <c r="AE9" s="30"/>
      <c r="AF9" s="42"/>
      <c r="AG9" s="29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05"/>
      <c r="AS9" s="106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ht="14.25" x14ac:dyDescent="0.2">
      <c r="A10" s="51"/>
      <c r="B10" s="89" t="s">
        <v>60</v>
      </c>
      <c r="C10" s="107"/>
      <c r="D10" s="108"/>
      <c r="E10" s="109">
        <f>SUM(E4:E9)</f>
        <v>43</v>
      </c>
      <c r="F10" s="109">
        <f>SUM(F4:F9)</f>
        <v>3</v>
      </c>
      <c r="G10" s="109">
        <f>SUM(G4:G9)</f>
        <v>91</v>
      </c>
      <c r="H10" s="109">
        <f>SUM(H4:H9)</f>
        <v>5</v>
      </c>
      <c r="I10" s="109">
        <f>SUM(I4:I9)</f>
        <v>128</v>
      </c>
      <c r="J10" s="110">
        <f>PRODUCT(I10/K10)</f>
        <v>0.48669201520912547</v>
      </c>
      <c r="K10" s="90">
        <f>SUM(K4:K9)</f>
        <v>263</v>
      </c>
      <c r="L10" s="21"/>
      <c r="M10" s="19"/>
      <c r="N10" s="111"/>
      <c r="O10" s="112"/>
      <c r="P10" s="23"/>
      <c r="Q10" s="109">
        <f>SUM(Q4:Q9)</f>
        <v>4</v>
      </c>
      <c r="R10" s="109">
        <f>SUM(R4:R9)</f>
        <v>0</v>
      </c>
      <c r="S10" s="109">
        <f>SUM(S4:S9)</f>
        <v>1</v>
      </c>
      <c r="T10" s="109">
        <f>SUM(T4:T9)</f>
        <v>0</v>
      </c>
      <c r="U10" s="109">
        <f>SUM(U4:U9)</f>
        <v>6</v>
      </c>
      <c r="V10" s="110">
        <f>PRODUCT(U10/W10)</f>
        <v>0.375</v>
      </c>
      <c r="W10" s="90">
        <f>SUM(W4:W9)</f>
        <v>16</v>
      </c>
      <c r="X10" s="15" t="s">
        <v>60</v>
      </c>
      <c r="Y10" s="16"/>
      <c r="Z10" s="14"/>
      <c r="AA10" s="109">
        <f>SUM(AA4:AA9)</f>
        <v>35</v>
      </c>
      <c r="AB10" s="109">
        <f>SUM(AB4:AB9)</f>
        <v>6</v>
      </c>
      <c r="AC10" s="109">
        <f>SUM(AC4:AC9)</f>
        <v>105</v>
      </c>
      <c r="AD10" s="109">
        <f>SUM(AD4:AD9)</f>
        <v>21</v>
      </c>
      <c r="AE10" s="109">
        <f>SUM(AE4:AE9)</f>
        <v>170</v>
      </c>
      <c r="AF10" s="110">
        <f>PRODUCT(AE10/AG10)</f>
        <v>0.604982206405694</v>
      </c>
      <c r="AG10" s="90">
        <f>SUM(AG4:AG9)</f>
        <v>281</v>
      </c>
      <c r="AH10" s="21"/>
      <c r="AI10" s="19"/>
      <c r="AJ10" s="111"/>
      <c r="AK10" s="112"/>
      <c r="AL10" s="23"/>
      <c r="AM10" s="109">
        <f>SUM(AM4:AM9)</f>
        <v>5</v>
      </c>
      <c r="AN10" s="109">
        <f>SUM(AN4:AN9)</f>
        <v>0</v>
      </c>
      <c r="AO10" s="109">
        <f>SUM(AO4:AO9)</f>
        <v>10</v>
      </c>
      <c r="AP10" s="109">
        <f>SUM(AP4:AP9)</f>
        <v>0</v>
      </c>
      <c r="AQ10" s="109">
        <f>SUM(AQ4:AQ9)</f>
        <v>13</v>
      </c>
      <c r="AR10" s="110">
        <f>PRODUCT(AQ10/AS10)</f>
        <v>0.39393939393939392</v>
      </c>
      <c r="AS10" s="102">
        <f>SUM(AS4:AS9)</f>
        <v>33</v>
      </c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2"/>
      <c r="K11" s="29"/>
      <c r="L11" s="23"/>
      <c r="M11" s="23"/>
      <c r="N11" s="23"/>
      <c r="O11" s="23"/>
      <c r="P11" s="51"/>
      <c r="Q11" s="51"/>
      <c r="R11" s="54"/>
      <c r="S11" s="51"/>
      <c r="T11" s="51"/>
      <c r="U11" s="23"/>
      <c r="V11" s="23"/>
      <c r="W11" s="29"/>
      <c r="X11" s="51"/>
      <c r="Y11" s="51"/>
      <c r="Z11" s="51"/>
      <c r="AA11" s="51"/>
      <c r="AB11" s="51"/>
      <c r="AC11" s="51"/>
      <c r="AD11" s="51"/>
      <c r="AE11" s="51"/>
      <c r="AF11" s="52"/>
      <c r="AG11" s="29"/>
      <c r="AH11" s="23"/>
      <c r="AI11" s="23"/>
      <c r="AJ11" s="23"/>
      <c r="AK11" s="23"/>
      <c r="AL11" s="51"/>
      <c r="AM11" s="51"/>
      <c r="AN11" s="54"/>
      <c r="AO11" s="51"/>
      <c r="AP11" s="51"/>
      <c r="AQ11" s="23"/>
      <c r="AR11" s="23"/>
      <c r="AS11" s="29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113" t="s">
        <v>61</v>
      </c>
      <c r="C12" s="114"/>
      <c r="D12" s="115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62</v>
      </c>
      <c r="O12" s="17" t="s">
        <v>63</v>
      </c>
      <c r="Q12" s="54"/>
      <c r="R12" s="54" t="s">
        <v>44</v>
      </c>
      <c r="S12" s="54"/>
      <c r="T12" s="51" t="s">
        <v>45</v>
      </c>
      <c r="U12" s="23"/>
      <c r="V12" s="29"/>
      <c r="W12" s="29"/>
      <c r="X12" s="116"/>
      <c r="Y12" s="116"/>
      <c r="Z12" s="116"/>
      <c r="AA12" s="116"/>
      <c r="AB12" s="116"/>
      <c r="AC12" s="54"/>
      <c r="AD12" s="54"/>
      <c r="AE12" s="54"/>
      <c r="AF12" s="51"/>
      <c r="AG12" s="51"/>
      <c r="AH12" s="51"/>
      <c r="AI12" s="51"/>
      <c r="AJ12" s="51"/>
      <c r="AK12" s="51"/>
      <c r="AM12" s="29"/>
      <c r="AN12" s="116"/>
      <c r="AO12" s="116"/>
      <c r="AP12" s="116"/>
      <c r="AQ12" s="116"/>
      <c r="AR12" s="116"/>
      <c r="AS12" s="116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56" t="s">
        <v>12</v>
      </c>
      <c r="C13" s="11"/>
      <c r="D13" s="58"/>
      <c r="E13" s="117">
        <v>25</v>
      </c>
      <c r="F13" s="117">
        <v>0</v>
      </c>
      <c r="G13" s="117">
        <v>18</v>
      </c>
      <c r="H13" s="117">
        <v>0</v>
      </c>
      <c r="I13" s="117">
        <v>53</v>
      </c>
      <c r="J13" s="118">
        <v>0.38700000000000001</v>
      </c>
      <c r="K13" s="51">
        <f>PRODUCT(I13/J13)</f>
        <v>136.95090439276484</v>
      </c>
      <c r="L13" s="119">
        <f>PRODUCT((F13+G13)/E13)</f>
        <v>0.72</v>
      </c>
      <c r="M13" s="119">
        <f>PRODUCT(H13/E13)</f>
        <v>0</v>
      </c>
      <c r="N13" s="119">
        <f>PRODUCT((F13+G13+H13)/E13)</f>
        <v>0.72</v>
      </c>
      <c r="O13" s="119">
        <f>PRODUCT(I13/E13)</f>
        <v>2.12</v>
      </c>
      <c r="Q13" s="54"/>
      <c r="R13" s="54"/>
      <c r="S13" s="54"/>
      <c r="T13" s="51" t="s">
        <v>46</v>
      </c>
      <c r="U13" s="51"/>
      <c r="V13" s="51"/>
      <c r="W13" s="51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1"/>
      <c r="AL13" s="51"/>
      <c r="AM13" s="51"/>
      <c r="AN13" s="54"/>
      <c r="AO13" s="54"/>
      <c r="AP13" s="54"/>
      <c r="AQ13" s="54"/>
      <c r="AR13" s="54"/>
      <c r="AS13" s="54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120" t="s">
        <v>48</v>
      </c>
      <c r="C14" s="121"/>
      <c r="D14" s="122"/>
      <c r="E14" s="117">
        <f>PRODUCT(E10+Q10)</f>
        <v>47</v>
      </c>
      <c r="F14" s="117">
        <f>PRODUCT(F10+R10)</f>
        <v>3</v>
      </c>
      <c r="G14" s="117">
        <f>PRODUCT(G10+S10)</f>
        <v>92</v>
      </c>
      <c r="H14" s="117">
        <f>PRODUCT(H10+T10)</f>
        <v>5</v>
      </c>
      <c r="I14" s="117">
        <f>PRODUCT(I10+U10)</f>
        <v>134</v>
      </c>
      <c r="J14" s="118">
        <f>PRODUCT(I14/K14)</f>
        <v>0.48028673835125446</v>
      </c>
      <c r="K14" s="51">
        <f>PRODUCT(K10+W10)</f>
        <v>279</v>
      </c>
      <c r="L14" s="119">
        <f>PRODUCT((F14+G14)/E14)</f>
        <v>2.021276595744681</v>
      </c>
      <c r="M14" s="119">
        <f>PRODUCT(H14/E14)</f>
        <v>0.10638297872340426</v>
      </c>
      <c r="N14" s="119">
        <f>PRODUCT((F14+G14+H14)/E14)</f>
        <v>2.1276595744680851</v>
      </c>
      <c r="O14" s="119">
        <f>PRODUCT(I14/E14)</f>
        <v>2.8510638297872339</v>
      </c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123" t="s">
        <v>57</v>
      </c>
      <c r="C15" s="124"/>
      <c r="D15" s="125"/>
      <c r="E15" s="117">
        <f>PRODUCT(AA10+AM10)</f>
        <v>40</v>
      </c>
      <c r="F15" s="117">
        <f>PRODUCT(AB10+AN10)</f>
        <v>6</v>
      </c>
      <c r="G15" s="117">
        <f>PRODUCT(AC10+AO10)</f>
        <v>115</v>
      </c>
      <c r="H15" s="117">
        <f>PRODUCT(AD10+AP10)</f>
        <v>21</v>
      </c>
      <c r="I15" s="117">
        <f>PRODUCT(AE10+AQ10)</f>
        <v>183</v>
      </c>
      <c r="J15" s="118">
        <f>PRODUCT(I15/K15)</f>
        <v>0.58280254777070062</v>
      </c>
      <c r="K15" s="23">
        <f>PRODUCT(AG10+AS10)</f>
        <v>314</v>
      </c>
      <c r="L15" s="119">
        <f>PRODUCT((F15+G15)/E15)</f>
        <v>3.0249999999999999</v>
      </c>
      <c r="M15" s="119">
        <f>PRODUCT(H15/E15)</f>
        <v>0.52500000000000002</v>
      </c>
      <c r="N15" s="119">
        <f>PRODUCT((F15+G15+H15)/E15)</f>
        <v>3.55</v>
      </c>
      <c r="O15" s="119">
        <f>PRODUCT(I15/E15)</f>
        <v>4.5750000000000002</v>
      </c>
      <c r="Q15" s="54"/>
      <c r="R15" s="54"/>
      <c r="S15" s="51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1"/>
      <c r="AL15" s="23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26" t="s">
        <v>60</v>
      </c>
      <c r="C16" s="127"/>
      <c r="D16" s="128"/>
      <c r="E16" s="117">
        <f>SUM(E13:E15)</f>
        <v>112</v>
      </c>
      <c r="F16" s="117">
        <f t="shared" ref="F16:I16" si="0">SUM(F13:F15)</f>
        <v>9</v>
      </c>
      <c r="G16" s="117">
        <f t="shared" si="0"/>
        <v>225</v>
      </c>
      <c r="H16" s="117">
        <f t="shared" si="0"/>
        <v>26</v>
      </c>
      <c r="I16" s="117">
        <f t="shared" si="0"/>
        <v>370</v>
      </c>
      <c r="J16" s="118">
        <f>PRODUCT(I16/K16)</f>
        <v>0.50688340513503083</v>
      </c>
      <c r="K16" s="51">
        <f>SUM(K13:K15)</f>
        <v>729.95090439276487</v>
      </c>
      <c r="L16" s="119">
        <f>PRODUCT((F16+G16)/E16)</f>
        <v>2.0892857142857144</v>
      </c>
      <c r="M16" s="119">
        <f>PRODUCT(H16/E16)</f>
        <v>0.23214285714285715</v>
      </c>
      <c r="N16" s="119">
        <f>PRODUCT((F16+G16+H16)/E16)</f>
        <v>2.3214285714285716</v>
      </c>
      <c r="O16" s="119">
        <f>PRODUCT(I16/E16)</f>
        <v>3.3035714285714284</v>
      </c>
      <c r="Q16" s="23"/>
      <c r="R16" s="23"/>
      <c r="S16" s="23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ht="14.25" x14ac:dyDescent="0.2">
      <c r="A17" s="51"/>
      <c r="B17" s="51"/>
      <c r="C17" s="51"/>
      <c r="D17" s="51"/>
      <c r="E17" s="23"/>
      <c r="F17" s="23"/>
      <c r="G17" s="23"/>
      <c r="H17" s="23"/>
      <c r="I17" s="23"/>
      <c r="J17" s="51"/>
      <c r="K17" s="51"/>
      <c r="L17" s="23"/>
      <c r="M17" s="23"/>
      <c r="N17" s="23"/>
      <c r="O17" s="23"/>
      <c r="P17" s="51"/>
      <c r="Q17" s="51"/>
      <c r="R17" s="51"/>
      <c r="S17" s="51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ht="14.25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J55" s="51"/>
      <c r="K55" s="51"/>
      <c r="L55"/>
      <c r="M55"/>
      <c r="N55"/>
      <c r="O55"/>
      <c r="P55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J56" s="51"/>
      <c r="K56" s="51"/>
      <c r="L56"/>
      <c r="M56"/>
      <c r="N56"/>
      <c r="O56"/>
      <c r="P56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23"/>
      <c r="R89" s="23"/>
      <c r="S89" s="23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23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23"/>
      <c r="R90" s="23"/>
      <c r="S90" s="23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23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3"/>
      <c r="R91" s="23"/>
      <c r="S91" s="23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23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3"/>
      <c r="R92" s="23"/>
      <c r="S92" s="23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23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3"/>
      <c r="R93" s="23"/>
      <c r="S93" s="23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23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3"/>
      <c r="R94" s="23"/>
      <c r="S94" s="23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23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3"/>
      <c r="R95" s="23"/>
      <c r="S95" s="23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23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3"/>
      <c r="R96" s="23"/>
      <c r="S96" s="23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23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3"/>
      <c r="R97" s="23"/>
      <c r="S97" s="23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23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3"/>
      <c r="R98" s="23"/>
      <c r="S98" s="23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23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3"/>
      <c r="R99" s="23"/>
      <c r="S99" s="23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23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3"/>
      <c r="R100" s="23"/>
      <c r="S100" s="23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23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3"/>
      <c r="R101" s="23"/>
      <c r="S101" s="23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23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3"/>
      <c r="R102" s="23"/>
      <c r="S102" s="23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23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3"/>
      <c r="R103" s="23"/>
      <c r="S103" s="23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3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3"/>
      <c r="R104" s="23"/>
      <c r="S104" s="23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3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3"/>
      <c r="R105" s="23"/>
      <c r="S105" s="23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3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3"/>
      <c r="R106" s="23"/>
      <c r="S106" s="23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3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3"/>
      <c r="R107" s="23"/>
      <c r="S107" s="23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3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3"/>
      <c r="R108" s="23"/>
      <c r="S108" s="23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3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3"/>
      <c r="R109" s="23"/>
      <c r="S109" s="23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3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3"/>
      <c r="R110" s="23"/>
      <c r="S110" s="23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3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3"/>
      <c r="R111" s="23"/>
      <c r="S111" s="23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3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3"/>
      <c r="R112" s="23"/>
      <c r="S112" s="23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3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3"/>
      <c r="R113" s="23"/>
      <c r="S113" s="23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3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3"/>
      <c r="R114" s="23"/>
      <c r="S114" s="23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3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3"/>
      <c r="R115" s="23"/>
      <c r="S115" s="23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3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3"/>
      <c r="R116" s="23"/>
      <c r="S116" s="23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3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3"/>
      <c r="R117" s="23"/>
      <c r="S117" s="23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3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3"/>
      <c r="R118" s="23"/>
      <c r="S118" s="23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3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3"/>
      <c r="R119" s="23"/>
      <c r="S119" s="23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3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3"/>
      <c r="R120" s="23"/>
      <c r="S120" s="23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3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3"/>
      <c r="R121" s="23"/>
      <c r="S121" s="23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3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3"/>
      <c r="R122" s="23"/>
      <c r="S122" s="23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3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3"/>
      <c r="R123" s="23"/>
      <c r="S123" s="23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3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3"/>
      <c r="R124" s="23"/>
      <c r="S124" s="23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3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3"/>
      <c r="R125" s="23"/>
      <c r="S125" s="23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3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3"/>
      <c r="R126" s="23"/>
      <c r="S126" s="23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3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3"/>
      <c r="R127" s="23"/>
      <c r="S127" s="23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3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3"/>
      <c r="R128" s="23"/>
      <c r="S128" s="23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3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3"/>
      <c r="R129" s="23"/>
      <c r="S129" s="23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3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3"/>
      <c r="R130" s="23"/>
      <c r="S130" s="23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3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3"/>
      <c r="R131" s="23"/>
      <c r="S131" s="23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3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3"/>
      <c r="R132" s="23"/>
      <c r="S132" s="2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3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3"/>
      <c r="R133" s="23"/>
      <c r="S133" s="23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3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3"/>
      <c r="R134" s="23"/>
      <c r="S134" s="23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3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3"/>
      <c r="R135" s="23"/>
      <c r="S135" s="23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3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3"/>
      <c r="R136" s="23"/>
      <c r="S136" s="23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3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3"/>
      <c r="R137" s="23"/>
      <c r="S137" s="23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3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3"/>
      <c r="R138" s="23"/>
      <c r="S138" s="23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3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3"/>
      <c r="R139" s="23"/>
      <c r="S139" s="23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3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3"/>
      <c r="R140" s="23"/>
      <c r="S140" s="23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3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3"/>
      <c r="R141" s="23"/>
      <c r="S141" s="23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3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3"/>
      <c r="R142" s="23"/>
      <c r="S142" s="23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3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3"/>
      <c r="R143" s="23"/>
      <c r="S143" s="23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3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3"/>
      <c r="R144" s="23"/>
      <c r="S144" s="23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3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3"/>
      <c r="R145" s="23"/>
      <c r="S145" s="23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3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3"/>
      <c r="R146" s="23"/>
      <c r="S146" s="23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3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3"/>
      <c r="R147" s="23"/>
      <c r="S147" s="23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3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3"/>
      <c r="R148" s="23"/>
      <c r="S148" s="23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3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3"/>
      <c r="R149" s="23"/>
      <c r="S149" s="23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3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3"/>
      <c r="R150" s="23"/>
      <c r="S150" s="23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3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3"/>
      <c r="R151" s="23"/>
      <c r="S151" s="23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3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3"/>
      <c r="R152" s="23"/>
      <c r="S152" s="23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3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3"/>
      <c r="R153" s="23"/>
      <c r="S153" s="23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3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3"/>
      <c r="R154" s="23"/>
      <c r="S154" s="23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3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3"/>
      <c r="R155" s="23"/>
      <c r="S155" s="23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3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3"/>
      <c r="R156" s="23"/>
      <c r="S156" s="23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3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3"/>
      <c r="R157" s="23"/>
      <c r="S157" s="23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3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3"/>
      <c r="R158" s="23"/>
      <c r="S158" s="23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3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3"/>
      <c r="R159" s="23"/>
      <c r="S159" s="23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3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3"/>
      <c r="R160" s="23"/>
      <c r="S160" s="23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3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3"/>
      <c r="R161" s="23"/>
      <c r="S161" s="23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3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3"/>
      <c r="R162" s="23"/>
      <c r="S162" s="23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3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3"/>
      <c r="R163" s="23"/>
      <c r="S163" s="23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3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3"/>
      <c r="R164" s="23"/>
      <c r="S164" s="23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3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3"/>
      <c r="R165" s="23"/>
      <c r="S165" s="23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3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3"/>
      <c r="R166" s="23"/>
      <c r="S166" s="23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3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3"/>
      <c r="R167" s="23"/>
      <c r="S167" s="23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3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3"/>
      <c r="R168" s="23"/>
      <c r="S168" s="2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3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3"/>
      <c r="R169" s="23"/>
      <c r="S169" s="23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3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3"/>
      <c r="R170" s="23"/>
      <c r="S170" s="23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3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3"/>
      <c r="R171" s="23"/>
      <c r="S171" s="23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3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3"/>
      <c r="R172" s="23"/>
      <c r="S172" s="23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3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3"/>
      <c r="R173" s="23"/>
      <c r="S173" s="23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3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3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23"/>
      <c r="AL181" s="23"/>
    </row>
    <row r="182" spans="12:38" x14ac:dyDescent="0.25">
      <c r="R182" s="29"/>
      <c r="S182" s="29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</row>
    <row r="183" spans="12:38" x14ac:dyDescent="0.25">
      <c r="R183" s="29"/>
      <c r="S183" s="29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</row>
    <row r="184" spans="12:38" x14ac:dyDescent="0.25">
      <c r="R184" s="29"/>
      <c r="S184" s="29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</row>
    <row r="185" spans="12:38" x14ac:dyDescent="0.25">
      <c r="L185"/>
      <c r="M185"/>
      <c r="N185"/>
      <c r="O185"/>
      <c r="P185"/>
      <c r="R185" s="29"/>
      <c r="S185" s="29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ht="14.25" x14ac:dyDescent="0.2">
      <c r="L210"/>
      <c r="M210"/>
      <c r="N210"/>
      <c r="O210"/>
      <c r="P210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ht="14.25" x14ac:dyDescent="0.2">
      <c r="L211"/>
      <c r="M211"/>
      <c r="N211"/>
      <c r="O211"/>
      <c r="P211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ht="14.25" x14ac:dyDescent="0.2">
      <c r="L213"/>
      <c r="M213"/>
      <c r="N213"/>
      <c r="O213"/>
      <c r="P213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2018-11-16T18:22:39Z</dcterms:modified>
</cp:coreProperties>
</file>