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J22" i="3" l="1"/>
  <c r="O25" i="3"/>
  <c r="N25" i="3"/>
  <c r="M25" i="3"/>
  <c r="L25" i="3"/>
  <c r="K25" i="3"/>
  <c r="AS22" i="3"/>
  <c r="AQ22" i="3"/>
  <c r="AP22" i="3"/>
  <c r="AO22" i="3"/>
  <c r="AN22" i="3"/>
  <c r="AM22" i="3"/>
  <c r="AG22" i="3"/>
  <c r="AE22" i="3"/>
  <c r="I27" i="3" s="1"/>
  <c r="AD22" i="3"/>
  <c r="H27" i="3" s="1"/>
  <c r="AC22" i="3"/>
  <c r="G27" i="3" s="1"/>
  <c r="AB22" i="3"/>
  <c r="F27" i="3" s="1"/>
  <c r="AA22" i="3"/>
  <c r="E27" i="3" s="1"/>
  <c r="W22" i="3"/>
  <c r="V22" i="3" s="1"/>
  <c r="U22" i="3"/>
  <c r="T22" i="3"/>
  <c r="S22" i="3"/>
  <c r="R22" i="3"/>
  <c r="Q22" i="3"/>
  <c r="K22" i="3"/>
  <c r="I22" i="3"/>
  <c r="I26" i="3" s="1"/>
  <c r="I28" i="3" s="1"/>
  <c r="H22" i="3"/>
  <c r="H26" i="3" s="1"/>
  <c r="H28" i="3" s="1"/>
  <c r="G22" i="3"/>
  <c r="G26" i="3" s="1"/>
  <c r="G28" i="3" s="1"/>
  <c r="F22" i="3"/>
  <c r="F26" i="3" s="1"/>
  <c r="F28" i="3" s="1"/>
  <c r="E22" i="3"/>
  <c r="E26" i="3" s="1"/>
  <c r="E28" i="3" s="1"/>
  <c r="K26" i="3" l="1"/>
  <c r="AR22" i="3"/>
  <c r="J26" i="3"/>
  <c r="L26" i="3"/>
  <c r="N26" i="3"/>
  <c r="M26" i="3"/>
  <c r="O26" i="3"/>
  <c r="M28" i="3"/>
  <c r="M27" i="3"/>
  <c r="K27" i="3"/>
  <c r="N28" i="3"/>
  <c r="L28" i="3"/>
  <c r="N27" i="3"/>
  <c r="L27" i="3"/>
  <c r="O28" i="3"/>
  <c r="J27" i="3"/>
  <c r="O27" i="3"/>
  <c r="AF22" i="3"/>
  <c r="AC22" i="1"/>
  <c r="AC20" i="1"/>
  <c r="AC18" i="1"/>
  <c r="AC16" i="1"/>
  <c r="AC12" i="1"/>
  <c r="V22" i="1"/>
  <c r="V20" i="1"/>
  <c r="V18" i="1"/>
  <c r="V16" i="1"/>
  <c r="V12" i="1"/>
  <c r="V27" i="1" s="1"/>
  <c r="K28" i="3" l="1"/>
  <c r="J28" i="3" s="1"/>
  <c r="AC27" i="1"/>
  <c r="O22" i="1" l="1"/>
  <c r="O20" i="1" l="1"/>
  <c r="O18" i="1"/>
  <c r="AI27" i="1"/>
  <c r="AH27" i="1"/>
  <c r="AG27" i="1"/>
  <c r="AF27" i="1"/>
  <c r="AE27" i="1"/>
  <c r="AD27" i="1"/>
  <c r="AA27" i="1"/>
  <c r="I33" i="1" s="1"/>
  <c r="N33" i="1" s="1"/>
  <c r="Z27" i="1"/>
  <c r="H33" i="1" s="1"/>
  <c r="Y27" i="1"/>
  <c r="G33" i="1" s="1"/>
  <c r="X27" i="1"/>
  <c r="F33" i="1" s="1"/>
  <c r="W27" i="1"/>
  <c r="E33" i="1" s="1"/>
  <c r="T27" i="1"/>
  <c r="S27" i="1"/>
  <c r="R27" i="1"/>
  <c r="Q27" i="1"/>
  <c r="P27" i="1"/>
  <c r="M27" i="1"/>
  <c r="L27" i="1"/>
  <c r="K27" i="1"/>
  <c r="J27" i="1"/>
  <c r="I27" i="1"/>
  <c r="I31" i="1" s="1"/>
  <c r="H27" i="1"/>
  <c r="H31" i="1" s="1"/>
  <c r="G27" i="1"/>
  <c r="G31" i="1" s="1"/>
  <c r="F27" i="1"/>
  <c r="F31" i="1" s="1"/>
  <c r="E27" i="1"/>
  <c r="E31" i="1" s="1"/>
  <c r="O16" i="1"/>
  <c r="O12" i="1"/>
  <c r="O27" i="1" s="1"/>
  <c r="I34" i="1" l="1"/>
  <c r="K33" i="1"/>
  <c r="E34" i="1"/>
  <c r="G34" i="1"/>
  <c r="L33" i="1"/>
  <c r="F34" i="1"/>
  <c r="K31" i="1"/>
  <c r="H34" i="1"/>
  <c r="L31" i="1"/>
  <c r="N27" i="1"/>
  <c r="N31" i="1" s="1"/>
  <c r="O31" i="1"/>
  <c r="O34" i="1" s="1"/>
  <c r="D28" i="1"/>
  <c r="M31" i="1"/>
  <c r="M33" i="1"/>
  <c r="M34" i="1" l="1"/>
  <c r="N34" i="1"/>
  <c r="L34" i="1"/>
  <c r="K34" i="1"/>
</calcChain>
</file>

<file path=xl/sharedStrings.xml><?xml version="1.0" encoding="utf-8"?>
<sst xmlns="http://schemas.openxmlformats.org/spreadsheetml/2006/main" count="239" uniqueCount="90">
  <si>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</si>
  <si>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</si>
  <si>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</si>
  <si>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</si>
  <si>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</si>
  <si>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</si>
  <si>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</si>
  <si>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</si>
  <si>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</si>
  <si>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</si>
  <si>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</si>
  <si>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</si>
  <si>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</si>
  <si>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</si>
  <si>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</si>
  <si>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</si>
  <si>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</si>
  <si>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</si>
  <si>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</si>
  <si>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</si>
  <si>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</si>
  <si>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</si>
  <si>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</si>
  <si>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</si>
  <si>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</si>
  <si>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</si>
  <si>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</si>
  <si>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</si>
  <si>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</si>
  <si>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</si>
  <si>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</si>
  <si>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</si>
  <si>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</si>
  <si>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</si>
  <si>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Henrik Tawast</t>
  </si>
  <si>
    <t>13.</t>
  </si>
  <si>
    <t>Kiri</t>
  </si>
  <si>
    <t>2.</t>
  </si>
  <si>
    <t>ykköspesis</t>
  </si>
  <si>
    <t>9.</t>
  </si>
  <si>
    <t>15.05. 2007  Kiri - Lippo  2-0  (9-8, 6-4)</t>
  </si>
  <si>
    <t>05.06. 2007  Kiri - Tahko  2-1  (3-1, 4-6, 0-0, 2-1)</t>
  </si>
  <si>
    <t>17.07. 2007  Kiri - NJ  0-2  (3-7, 4-8)</t>
  </si>
  <si>
    <t xml:space="preserve">  27 v 11 kk   9 pv</t>
  </si>
  <si>
    <t>10.  ottelu</t>
  </si>
  <si>
    <t>16.  ottelu</t>
  </si>
  <si>
    <t xml:space="preserve">  28 v   1 kk 11 pv</t>
  </si>
  <si>
    <t>suomensarja</t>
  </si>
  <si>
    <t>LieKi</t>
  </si>
  <si>
    <t>HaPe</t>
  </si>
  <si>
    <t>JuPa</t>
  </si>
  <si>
    <t>HP</t>
  </si>
  <si>
    <t>6.</t>
  </si>
  <si>
    <t>8.</t>
  </si>
  <si>
    <t>1.</t>
  </si>
  <si>
    <t>12.</t>
  </si>
  <si>
    <t>Valo</t>
  </si>
  <si>
    <t>10.</t>
  </si>
  <si>
    <t>4.</t>
  </si>
  <si>
    <t>Seurat</t>
  </si>
  <si>
    <t>YKKÖSPESIS</t>
  </si>
  <si>
    <t>11.</t>
  </si>
  <si>
    <t>3.</t>
  </si>
  <si>
    <t>6.6.1979   Hamina</t>
  </si>
  <si>
    <t>7.</t>
  </si>
  <si>
    <t>Kiri  2</t>
  </si>
  <si>
    <t xml:space="preserve">  27 v 11 kk 30 pv</t>
  </si>
  <si>
    <t>5.</t>
  </si>
  <si>
    <t>hSM</t>
  </si>
  <si>
    <t xml:space="preserve"> Arvo-ottelut</t>
  </si>
  <si>
    <t>Mitalit</t>
  </si>
  <si>
    <t>Kiri = Jyväskylän Kiri  (1930),  kasvattajaseura      Valo = Jyväskylän Valo  (1948)      JuPa = Juvan Pallo  (1950)      HP = Haminan Palloilijat  (1928)      HaPe = Hamina Pesis  (2003)      LieKi = Lievestuoreen Kisa  (1927)</t>
  </si>
  <si>
    <t xml:space="preserve">Lyöty </t>
  </si>
  <si>
    <t xml:space="preserve">Tuotu 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</si>
  <si>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</si>
  <si>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</si>
  <si>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</si>
  <si>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</si>
  <si>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</si>
  <si>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</si>
  <si>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</si>
  <si>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</si>
  <si>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</si>
  <si>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HaPe = Hamina Pesis  (2003)</t>
  </si>
  <si>
    <t>HP = Haminan Palloilijat  (1928)</t>
  </si>
  <si>
    <t>JuPa = Juvan Pallo  (1950)</t>
  </si>
  <si>
    <t>Valo = Jyväskylän Valo  (1949)</t>
  </si>
  <si>
    <t>LieKi = Lievestuoreen Kisa  (1927)</t>
  </si>
  <si>
    <t>Kiri = Jyväskylän Kiri  (1930),  kasvattajaseura</t>
  </si>
  <si>
    <t xml:space="preserve">HP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</si>
</sst>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1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 applyAlignment="1"/>
    <xf numFmtId="0" fontId="3" fillId="5" borderId="3" xfId="0" applyFont="1" applyFill="1" applyBorder="1" applyAlignment="1">
      <alignment horizontal="left"/>
    </xf>
    <xf numFmtId="165" fontId="3" fillId="5" borderId="3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165" fontId="3" fillId="7" borderId="3" xfId="1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165" fontId="3" fillId="5" borderId="3" xfId="1" applyNumberFormat="1" applyFont="1" applyFill="1" applyBorder="1" applyAlignment="1">
      <alignment horizontal="center"/>
    </xf>
    <xf numFmtId="1" fontId="3" fillId="3" borderId="3" xfId="0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0" fontId="3" fillId="3" borderId="3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1" fontId="3" fillId="3" borderId="2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1" fontId="3" fillId="2" borderId="0" xfId="0" applyNumberFormat="1" applyFont="1" applyFill="1" applyBorder="1" applyAlignment="1">
      <alignment horizontal="center"/>
    </xf>
    <xf numFmtId="1" fontId="3" fillId="4" borderId="0" xfId="0" applyNumberFormat="1" applyFont="1" applyFill="1" applyBorder="1" applyAlignment="1">
      <alignment horizontal="center"/>
    </xf>
    <xf numFmtId="1" fontId="3" fillId="2" borderId="0" xfId="0" applyNumberFormat="1" applyFont="1" applyFill="1"/>
    <xf numFmtId="1" fontId="4" fillId="2" borderId="0" xfId="0" applyNumberFormat="1" applyFont="1" applyFill="1" applyAlignment="1">
      <alignment horizontal="center"/>
    </xf>
    <xf numFmtId="165" fontId="3" fillId="6" borderId="3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0" fontId="3" fillId="8" borderId="8" xfId="0" applyFont="1" applyFill="1" applyBorder="1"/>
    <xf numFmtId="0" fontId="3" fillId="8" borderId="5" xfId="0" applyFont="1" applyFill="1" applyBorder="1"/>
    <xf numFmtId="0" fontId="3" fillId="8" borderId="11" xfId="0" applyFont="1" applyFill="1" applyBorder="1"/>
    <xf numFmtId="0" fontId="3" fillId="7" borderId="4" xfId="0" applyFont="1" applyFill="1" applyBorder="1"/>
    <xf numFmtId="0" fontId="3" fillId="2" borderId="14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3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79"/>
  <sheetViews>
    <sheetView tabSelected="1" zoomScale="92" zoomScaleNormal="92" workbookViewId="0"/>
  </sheetViews>
  <sheetFormatPr defaultRowHeight="15" customHeight="1" x14ac:dyDescent="0.25"/>
  <cols>
    <col min="1" max="1" width="0.7109375" style="7" customWidth="1"/>
    <col min="2" max="2" width="6.7109375" style="91" customWidth="1"/>
    <col min="3" max="3" width="6.7109375" style="92" customWidth="1"/>
    <col min="4" max="4" width="8.28515625" style="91" customWidth="1"/>
    <col min="5" max="12" width="5.7109375" style="92" customWidth="1"/>
    <col min="13" max="13" width="6" style="92" customWidth="1"/>
    <col min="14" max="14" width="8.85546875" style="92" customWidth="1"/>
    <col min="15" max="15" width="0.7109375" style="28" customWidth="1"/>
    <col min="16" max="20" width="5.7109375" style="92" customWidth="1"/>
    <col min="21" max="21" width="8.7109375" style="92" customWidth="1"/>
    <col min="22" max="22" width="0.7109375" style="28" customWidth="1"/>
    <col min="23" max="27" width="5.7109375" style="92" customWidth="1"/>
    <col min="28" max="28" width="8.7109375" style="92" customWidth="1"/>
    <col min="29" max="29" width="0.7109375" style="28" customWidth="1"/>
    <col min="30" max="35" width="5.7109375" style="92" customWidth="1"/>
    <col min="36" max="36" width="65" style="1" customWidth="1"/>
    <col min="37" max="16384" width="9.140625" style="7"/>
  </cols>
  <sheetData>
    <row r="1" spans="1:36" ht="16.5" customHeight="1" x14ac:dyDescent="0.25">
      <c r="A1" s="1"/>
      <c r="B1" s="2" t="s">
        <v>34</v>
      </c>
      <c r="C1" s="3"/>
      <c r="D1" s="4"/>
      <c r="E1" s="5" t="s">
        <v>63</v>
      </c>
      <c r="F1" s="2"/>
      <c r="G1" s="2"/>
      <c r="H1" s="2"/>
      <c r="I1" s="3"/>
      <c r="J1" s="3"/>
      <c r="K1" s="3"/>
      <c r="L1" s="2"/>
      <c r="M1" s="3"/>
      <c r="N1" s="3"/>
      <c r="O1" s="6"/>
      <c r="P1" s="2"/>
      <c r="Q1" s="3"/>
      <c r="R1" s="3"/>
      <c r="S1" s="3"/>
      <c r="T1" s="3"/>
      <c r="U1" s="3"/>
      <c r="V1" s="6"/>
      <c r="W1" s="3"/>
      <c r="X1" s="3"/>
      <c r="Y1" s="3"/>
      <c r="Z1" s="3"/>
      <c r="AA1" s="3"/>
      <c r="AB1" s="3"/>
      <c r="AC1" s="6"/>
      <c r="AD1" s="3"/>
      <c r="AE1" s="3"/>
      <c r="AF1" s="3"/>
      <c r="AG1" s="3"/>
      <c r="AH1" s="3"/>
      <c r="AI1" s="3"/>
    </row>
    <row r="2" spans="1:36" s="22" customFormat="1" ht="15" customHeight="1" x14ac:dyDescent="0.2">
      <c r="A2" s="8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21" t="s">
        <v>15</v>
      </c>
      <c r="Q2" s="13"/>
      <c r="R2" s="13"/>
      <c r="S2" s="13"/>
      <c r="T2" s="19"/>
      <c r="U2" s="20"/>
      <c r="V2" s="18"/>
      <c r="W2" s="21" t="s">
        <v>16</v>
      </c>
      <c r="X2" s="13"/>
      <c r="Y2" s="13"/>
      <c r="Z2" s="13"/>
      <c r="AA2" s="13"/>
      <c r="AB2" s="14"/>
      <c r="AC2" s="18"/>
      <c r="AD2" s="21" t="s">
        <v>69</v>
      </c>
      <c r="AE2" s="13"/>
      <c r="AF2" s="13"/>
      <c r="AG2" s="19"/>
      <c r="AH2" s="13" t="s">
        <v>70</v>
      </c>
      <c r="AI2" s="14"/>
      <c r="AJ2" s="8"/>
    </row>
    <row r="3" spans="1:36" s="22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3"/>
      <c r="P3" s="17" t="s">
        <v>3</v>
      </c>
      <c r="Q3" s="17" t="s">
        <v>8</v>
      </c>
      <c r="R3" s="14" t="s">
        <v>5</v>
      </c>
      <c r="S3" s="17" t="s">
        <v>6</v>
      </c>
      <c r="T3" s="17" t="s">
        <v>17</v>
      </c>
      <c r="U3" s="17" t="s">
        <v>22</v>
      </c>
      <c r="V3" s="23"/>
      <c r="W3" s="17" t="s">
        <v>3</v>
      </c>
      <c r="X3" s="17" t="s">
        <v>8</v>
      </c>
      <c r="Y3" s="14" t="s">
        <v>5</v>
      </c>
      <c r="Z3" s="17" t="s">
        <v>6</v>
      </c>
      <c r="AA3" s="17" t="s">
        <v>17</v>
      </c>
      <c r="AB3" s="17" t="s">
        <v>22</v>
      </c>
      <c r="AC3" s="23"/>
      <c r="AD3" s="17" t="s">
        <v>23</v>
      </c>
      <c r="AE3" s="17" t="s">
        <v>24</v>
      </c>
      <c r="AF3" s="14" t="s">
        <v>68</v>
      </c>
      <c r="AG3" s="14" t="s">
        <v>31</v>
      </c>
      <c r="AH3" s="16" t="s">
        <v>32</v>
      </c>
      <c r="AI3" s="17" t="s">
        <v>33</v>
      </c>
      <c r="AJ3" s="8"/>
    </row>
    <row r="4" spans="1:36" s="22" customFormat="1" ht="15" customHeight="1" x14ac:dyDescent="0.25">
      <c r="A4" s="8"/>
      <c r="B4" s="24">
        <v>1999</v>
      </c>
      <c r="C4" s="24" t="s">
        <v>58</v>
      </c>
      <c r="D4" s="25" t="s">
        <v>56</v>
      </c>
      <c r="E4" s="24"/>
      <c r="F4" s="44" t="s">
        <v>47</v>
      </c>
      <c r="G4" s="45"/>
      <c r="H4" s="46"/>
      <c r="I4" s="24"/>
      <c r="J4" s="24"/>
      <c r="K4" s="24"/>
      <c r="L4" s="24"/>
      <c r="M4" s="24"/>
      <c r="N4" s="27"/>
      <c r="O4" s="28"/>
      <c r="P4" s="29"/>
      <c r="Q4" s="29"/>
      <c r="R4" s="29"/>
      <c r="S4" s="29"/>
      <c r="T4" s="29"/>
      <c r="U4" s="29"/>
      <c r="V4" s="28"/>
      <c r="W4" s="30"/>
      <c r="X4" s="30"/>
      <c r="Y4" s="30"/>
      <c r="Z4" s="30"/>
      <c r="AA4" s="30"/>
      <c r="AB4" s="30"/>
      <c r="AC4" s="28"/>
      <c r="AD4" s="29"/>
      <c r="AE4" s="29"/>
      <c r="AF4" s="29"/>
      <c r="AG4" s="29"/>
      <c r="AH4" s="29"/>
      <c r="AI4" s="29"/>
      <c r="AJ4" s="8"/>
    </row>
    <row r="5" spans="1:36" s="22" customFormat="1" ht="15" customHeight="1" x14ac:dyDescent="0.2">
      <c r="A5" s="8"/>
      <c r="B5" s="29">
        <v>2000</v>
      </c>
      <c r="C5" s="29"/>
      <c r="D5" s="31"/>
      <c r="E5" s="32"/>
      <c r="F5" s="32"/>
      <c r="G5" s="10"/>
      <c r="H5" s="33"/>
      <c r="I5" s="29"/>
      <c r="J5" s="29"/>
      <c r="K5" s="29"/>
      <c r="L5" s="29"/>
      <c r="M5" s="29"/>
      <c r="N5" s="34"/>
      <c r="O5" s="23"/>
      <c r="P5" s="31"/>
      <c r="Q5" s="29"/>
      <c r="R5" s="33"/>
      <c r="S5" s="29"/>
      <c r="T5" s="29"/>
      <c r="U5" s="29"/>
      <c r="V5" s="23"/>
      <c r="W5" s="30"/>
      <c r="X5" s="30"/>
      <c r="Y5" s="30"/>
      <c r="Z5" s="30"/>
      <c r="AA5" s="30"/>
      <c r="AB5" s="30"/>
      <c r="AC5" s="23"/>
      <c r="AD5" s="29"/>
      <c r="AE5" s="31"/>
      <c r="AF5" s="35"/>
      <c r="AG5" s="33"/>
      <c r="AH5" s="32"/>
      <c r="AI5" s="29"/>
      <c r="AJ5" s="8"/>
    </row>
    <row r="6" spans="1:36" s="22" customFormat="1" ht="15" customHeight="1" x14ac:dyDescent="0.2">
      <c r="A6" s="8"/>
      <c r="B6" s="36">
        <v>2001</v>
      </c>
      <c r="C6" s="36" t="s">
        <v>35</v>
      </c>
      <c r="D6" s="37" t="s">
        <v>50</v>
      </c>
      <c r="E6" s="38"/>
      <c r="F6" s="39" t="s">
        <v>38</v>
      </c>
      <c r="G6" s="40"/>
      <c r="H6" s="41"/>
      <c r="I6" s="36"/>
      <c r="J6" s="36"/>
      <c r="K6" s="36"/>
      <c r="L6" s="36"/>
      <c r="M6" s="36"/>
      <c r="N6" s="42"/>
      <c r="O6" s="23"/>
      <c r="P6" s="31"/>
      <c r="Q6" s="29"/>
      <c r="R6" s="33"/>
      <c r="S6" s="29"/>
      <c r="T6" s="29"/>
      <c r="U6" s="29"/>
      <c r="V6" s="23"/>
      <c r="W6" s="30"/>
      <c r="X6" s="30"/>
      <c r="Y6" s="30"/>
      <c r="Z6" s="30"/>
      <c r="AA6" s="30"/>
      <c r="AB6" s="30"/>
      <c r="AC6" s="23"/>
      <c r="AD6" s="29"/>
      <c r="AE6" s="31"/>
      <c r="AF6" s="35"/>
      <c r="AG6" s="33"/>
      <c r="AH6" s="32"/>
      <c r="AI6" s="29"/>
      <c r="AJ6" s="8"/>
    </row>
    <row r="7" spans="1:36" s="22" customFormat="1" ht="15" customHeight="1" x14ac:dyDescent="0.2">
      <c r="A7" s="8"/>
      <c r="B7" s="36">
        <v>2002</v>
      </c>
      <c r="C7" s="36" t="s">
        <v>52</v>
      </c>
      <c r="D7" s="37" t="s">
        <v>36</v>
      </c>
      <c r="E7" s="38"/>
      <c r="F7" s="39" t="s">
        <v>38</v>
      </c>
      <c r="G7" s="40"/>
      <c r="H7" s="41"/>
      <c r="I7" s="36"/>
      <c r="J7" s="36"/>
      <c r="K7" s="36"/>
      <c r="L7" s="36"/>
      <c r="M7" s="36"/>
      <c r="N7" s="42"/>
      <c r="O7" s="23"/>
      <c r="P7" s="31"/>
      <c r="Q7" s="29"/>
      <c r="R7" s="33"/>
      <c r="S7" s="29"/>
      <c r="T7" s="29"/>
      <c r="U7" s="29"/>
      <c r="V7" s="23"/>
      <c r="W7" s="30"/>
      <c r="X7" s="30"/>
      <c r="Y7" s="30"/>
      <c r="Z7" s="30"/>
      <c r="AA7" s="30"/>
      <c r="AB7" s="30"/>
      <c r="AC7" s="23"/>
      <c r="AD7" s="29"/>
      <c r="AE7" s="31"/>
      <c r="AF7" s="35"/>
      <c r="AG7" s="33"/>
      <c r="AH7" s="32"/>
      <c r="AI7" s="29"/>
      <c r="AJ7" s="8"/>
    </row>
    <row r="8" spans="1:36" s="22" customFormat="1" ht="15" customHeight="1" x14ac:dyDescent="0.2">
      <c r="A8" s="8"/>
      <c r="B8" s="24">
        <v>2003</v>
      </c>
      <c r="C8" s="24" t="s">
        <v>53</v>
      </c>
      <c r="D8" s="26" t="s">
        <v>51</v>
      </c>
      <c r="E8" s="43"/>
      <c r="F8" s="44" t="s">
        <v>47</v>
      </c>
      <c r="G8" s="45"/>
      <c r="H8" s="46"/>
      <c r="I8" s="24"/>
      <c r="J8" s="24"/>
      <c r="K8" s="24"/>
      <c r="L8" s="24"/>
      <c r="M8" s="24"/>
      <c r="N8" s="47"/>
      <c r="O8" s="23"/>
      <c r="P8" s="31"/>
      <c r="Q8" s="29"/>
      <c r="R8" s="33"/>
      <c r="S8" s="29"/>
      <c r="T8" s="29"/>
      <c r="U8" s="29"/>
      <c r="V8" s="23"/>
      <c r="W8" s="30"/>
      <c r="X8" s="30"/>
      <c r="Y8" s="30"/>
      <c r="Z8" s="30"/>
      <c r="AA8" s="30"/>
      <c r="AB8" s="30"/>
      <c r="AC8" s="23"/>
      <c r="AD8" s="29"/>
      <c r="AE8" s="31"/>
      <c r="AF8" s="35"/>
      <c r="AG8" s="33"/>
      <c r="AH8" s="32"/>
      <c r="AI8" s="29"/>
      <c r="AJ8" s="8"/>
    </row>
    <row r="9" spans="1:36" s="22" customFormat="1" ht="15" customHeight="1" x14ac:dyDescent="0.2">
      <c r="A9" s="8"/>
      <c r="B9" s="24">
        <v>2004</v>
      </c>
      <c r="C9" s="24" t="s">
        <v>54</v>
      </c>
      <c r="D9" s="26" t="s">
        <v>49</v>
      </c>
      <c r="E9" s="43"/>
      <c r="F9" s="44" t="s">
        <v>47</v>
      </c>
      <c r="G9" s="45"/>
      <c r="H9" s="46"/>
      <c r="I9" s="24"/>
      <c r="J9" s="24"/>
      <c r="K9" s="24"/>
      <c r="L9" s="24"/>
      <c r="M9" s="24"/>
      <c r="N9" s="47"/>
      <c r="O9" s="23"/>
      <c r="P9" s="31"/>
      <c r="Q9" s="29"/>
      <c r="R9" s="33"/>
      <c r="S9" s="29"/>
      <c r="T9" s="29"/>
      <c r="U9" s="29"/>
      <c r="V9" s="23"/>
      <c r="W9" s="30"/>
      <c r="X9" s="30"/>
      <c r="Y9" s="30"/>
      <c r="Z9" s="30"/>
      <c r="AA9" s="30"/>
      <c r="AB9" s="30"/>
      <c r="AC9" s="23"/>
      <c r="AD9" s="29"/>
      <c r="AE9" s="31"/>
      <c r="AF9" s="35"/>
      <c r="AG9" s="33"/>
      <c r="AH9" s="32"/>
      <c r="AI9" s="29"/>
      <c r="AJ9" s="8"/>
    </row>
    <row r="10" spans="1:36" s="22" customFormat="1" ht="15" customHeight="1" x14ac:dyDescent="0.2">
      <c r="A10" s="8"/>
      <c r="B10" s="36">
        <v>2005</v>
      </c>
      <c r="C10" s="36" t="s">
        <v>35</v>
      </c>
      <c r="D10" s="37" t="s">
        <v>49</v>
      </c>
      <c r="E10" s="38"/>
      <c r="F10" s="39" t="s">
        <v>38</v>
      </c>
      <c r="G10" s="40"/>
      <c r="H10" s="41"/>
      <c r="I10" s="36"/>
      <c r="J10" s="36"/>
      <c r="K10" s="36"/>
      <c r="L10" s="36"/>
      <c r="M10" s="36"/>
      <c r="N10" s="42"/>
      <c r="O10" s="23"/>
      <c r="P10" s="31"/>
      <c r="Q10" s="29"/>
      <c r="R10" s="33"/>
      <c r="S10" s="29"/>
      <c r="T10" s="29"/>
      <c r="U10" s="29"/>
      <c r="V10" s="23"/>
      <c r="W10" s="30"/>
      <c r="X10" s="30"/>
      <c r="Y10" s="30"/>
      <c r="Z10" s="30"/>
      <c r="AA10" s="30"/>
      <c r="AB10" s="30"/>
      <c r="AC10" s="23"/>
      <c r="AD10" s="29"/>
      <c r="AE10" s="31"/>
      <c r="AF10" s="35"/>
      <c r="AG10" s="33"/>
      <c r="AH10" s="32"/>
      <c r="AI10" s="29"/>
      <c r="AJ10" s="8"/>
    </row>
    <row r="11" spans="1:36" s="22" customFormat="1" ht="15" customHeight="1" x14ac:dyDescent="0.2">
      <c r="A11" s="8"/>
      <c r="B11" s="36">
        <v>2006</v>
      </c>
      <c r="C11" s="36" t="s">
        <v>55</v>
      </c>
      <c r="D11" s="37" t="s">
        <v>49</v>
      </c>
      <c r="E11" s="38"/>
      <c r="F11" s="39" t="s">
        <v>38</v>
      </c>
      <c r="G11" s="40"/>
      <c r="H11" s="41"/>
      <c r="I11" s="36"/>
      <c r="J11" s="36"/>
      <c r="K11" s="36"/>
      <c r="L11" s="36"/>
      <c r="M11" s="36"/>
      <c r="N11" s="42"/>
      <c r="O11" s="23"/>
      <c r="P11" s="31"/>
      <c r="Q11" s="29"/>
      <c r="R11" s="33"/>
      <c r="S11" s="29"/>
      <c r="T11" s="29"/>
      <c r="U11" s="29"/>
      <c r="V11" s="23"/>
      <c r="W11" s="30"/>
      <c r="X11" s="30"/>
      <c r="Y11" s="30"/>
      <c r="Z11" s="30"/>
      <c r="AA11" s="30"/>
      <c r="AB11" s="30"/>
      <c r="AC11" s="23"/>
      <c r="AD11" s="29"/>
      <c r="AE11" s="31"/>
      <c r="AF11" s="35"/>
      <c r="AG11" s="33"/>
      <c r="AH11" s="32"/>
      <c r="AI11" s="29"/>
      <c r="AJ11" s="8"/>
    </row>
    <row r="12" spans="1:36" s="22" customFormat="1" ht="15" customHeight="1" x14ac:dyDescent="0.2">
      <c r="A12" s="8"/>
      <c r="B12" s="29">
        <v>2007</v>
      </c>
      <c r="C12" s="29" t="s">
        <v>35</v>
      </c>
      <c r="D12" s="31" t="s">
        <v>36</v>
      </c>
      <c r="E12" s="32">
        <v>21</v>
      </c>
      <c r="F12" s="32">
        <v>1</v>
      </c>
      <c r="G12" s="29">
        <v>1</v>
      </c>
      <c r="H12" s="33">
        <v>14</v>
      </c>
      <c r="I12" s="29">
        <v>67</v>
      </c>
      <c r="J12" s="29">
        <v>61</v>
      </c>
      <c r="K12" s="29">
        <v>3</v>
      </c>
      <c r="L12" s="29">
        <v>1</v>
      </c>
      <c r="M12" s="29">
        <v>2</v>
      </c>
      <c r="N12" s="34">
        <v>0.52300000000000002</v>
      </c>
      <c r="O12" s="94">
        <f>PRODUCT(I12/N12)</f>
        <v>128.10707456978966</v>
      </c>
      <c r="P12" s="31"/>
      <c r="Q12" s="29"/>
      <c r="R12" s="33"/>
      <c r="S12" s="29"/>
      <c r="T12" s="29"/>
      <c r="U12" s="29"/>
      <c r="V12" s="94" t="e">
        <f>PRODUCT(P12/U12)</f>
        <v>#DIV/0!</v>
      </c>
      <c r="W12" s="30">
        <v>6</v>
      </c>
      <c r="X12" s="30">
        <v>0</v>
      </c>
      <c r="Y12" s="30">
        <v>0</v>
      </c>
      <c r="Z12" s="30">
        <v>10</v>
      </c>
      <c r="AA12" s="30">
        <v>26</v>
      </c>
      <c r="AB12" s="99">
        <v>0.63400000000000001</v>
      </c>
      <c r="AC12" s="94">
        <f>PRODUCT(W12/AB12)</f>
        <v>9.4637223974763405</v>
      </c>
      <c r="AD12" s="29"/>
      <c r="AE12" s="31"/>
      <c r="AF12" s="35"/>
      <c r="AG12" s="33"/>
      <c r="AH12" s="32"/>
      <c r="AI12" s="29"/>
      <c r="AJ12" s="8"/>
    </row>
    <row r="13" spans="1:36" s="22" customFormat="1" ht="15" customHeight="1" x14ac:dyDescent="0.2">
      <c r="A13" s="8"/>
      <c r="B13" s="24">
        <v>2008</v>
      </c>
      <c r="C13" s="24" t="s">
        <v>37</v>
      </c>
      <c r="D13" s="26" t="s">
        <v>48</v>
      </c>
      <c r="E13" s="43"/>
      <c r="F13" s="44" t="s">
        <v>47</v>
      </c>
      <c r="G13" s="45"/>
      <c r="H13" s="46"/>
      <c r="I13" s="24"/>
      <c r="J13" s="24"/>
      <c r="K13" s="24"/>
      <c r="L13" s="24"/>
      <c r="M13" s="24"/>
      <c r="N13" s="47"/>
      <c r="O13" s="94"/>
      <c r="P13" s="31"/>
      <c r="Q13" s="29"/>
      <c r="R13" s="33"/>
      <c r="S13" s="29"/>
      <c r="T13" s="29"/>
      <c r="U13" s="29"/>
      <c r="V13" s="94"/>
      <c r="W13" s="30"/>
      <c r="X13" s="30"/>
      <c r="Y13" s="30"/>
      <c r="Z13" s="30"/>
      <c r="AA13" s="30"/>
      <c r="AB13" s="99"/>
      <c r="AC13" s="94"/>
      <c r="AD13" s="29"/>
      <c r="AE13" s="31"/>
      <c r="AF13" s="35"/>
      <c r="AG13" s="33"/>
      <c r="AH13" s="32"/>
      <c r="AI13" s="29"/>
      <c r="AJ13" s="8"/>
    </row>
    <row r="14" spans="1:36" s="22" customFormat="1" ht="15" customHeight="1" x14ac:dyDescent="0.2">
      <c r="A14" s="8"/>
      <c r="B14" s="36">
        <v>2008</v>
      </c>
      <c r="C14" s="36" t="s">
        <v>37</v>
      </c>
      <c r="D14" s="37" t="s">
        <v>36</v>
      </c>
      <c r="E14" s="39"/>
      <c r="F14" s="39" t="s">
        <v>38</v>
      </c>
      <c r="G14" s="40"/>
      <c r="H14" s="41"/>
      <c r="I14" s="36"/>
      <c r="J14" s="36"/>
      <c r="K14" s="36"/>
      <c r="L14" s="36"/>
      <c r="M14" s="36"/>
      <c r="N14" s="36"/>
      <c r="O14" s="94"/>
      <c r="P14" s="31"/>
      <c r="Q14" s="29"/>
      <c r="R14" s="33"/>
      <c r="S14" s="29"/>
      <c r="T14" s="29"/>
      <c r="U14" s="29"/>
      <c r="V14" s="94"/>
      <c r="W14" s="30">
        <v>4</v>
      </c>
      <c r="X14" s="30">
        <v>0</v>
      </c>
      <c r="Y14" s="30">
        <v>0</v>
      </c>
      <c r="Z14" s="30">
        <v>3</v>
      </c>
      <c r="AA14" s="30">
        <v>17</v>
      </c>
      <c r="AB14" s="99">
        <v>0.60699999999999998</v>
      </c>
      <c r="AC14" s="94"/>
      <c r="AD14" s="29"/>
      <c r="AE14" s="31"/>
      <c r="AF14" s="35"/>
      <c r="AG14" s="33"/>
      <c r="AH14" s="32"/>
      <c r="AI14" s="29"/>
      <c r="AJ14" s="8"/>
    </row>
    <row r="15" spans="1:36" s="22" customFormat="1" ht="15" customHeight="1" x14ac:dyDescent="0.2">
      <c r="A15" s="8"/>
      <c r="B15" s="36">
        <v>2009</v>
      </c>
      <c r="C15" s="36" t="s">
        <v>37</v>
      </c>
      <c r="D15" s="37" t="s">
        <v>36</v>
      </c>
      <c r="E15" s="39"/>
      <c r="F15" s="39" t="s">
        <v>38</v>
      </c>
      <c r="G15" s="40"/>
      <c r="H15" s="41"/>
      <c r="I15" s="36"/>
      <c r="J15" s="36"/>
      <c r="K15" s="36"/>
      <c r="L15" s="36"/>
      <c r="M15" s="36"/>
      <c r="N15" s="36"/>
      <c r="O15" s="94"/>
      <c r="P15" s="31"/>
      <c r="Q15" s="29"/>
      <c r="R15" s="33"/>
      <c r="S15" s="29"/>
      <c r="T15" s="29"/>
      <c r="U15" s="29"/>
      <c r="V15" s="94"/>
      <c r="W15" s="30"/>
      <c r="X15" s="30"/>
      <c r="Y15" s="30"/>
      <c r="Z15" s="30"/>
      <c r="AA15" s="30"/>
      <c r="AB15" s="99"/>
      <c r="AC15" s="94"/>
      <c r="AD15" s="29"/>
      <c r="AE15" s="31"/>
      <c r="AF15" s="35"/>
      <c r="AG15" s="33"/>
      <c r="AH15" s="32"/>
      <c r="AI15" s="29"/>
      <c r="AJ15" s="8"/>
    </row>
    <row r="16" spans="1:36" s="22" customFormat="1" ht="15" customHeight="1" x14ac:dyDescent="0.2">
      <c r="A16" s="8"/>
      <c r="B16" s="29">
        <v>2010</v>
      </c>
      <c r="C16" s="29" t="s">
        <v>39</v>
      </c>
      <c r="D16" s="31" t="s">
        <v>36</v>
      </c>
      <c r="E16" s="29">
        <v>23</v>
      </c>
      <c r="F16" s="29">
        <v>0</v>
      </c>
      <c r="G16" s="48">
        <v>2</v>
      </c>
      <c r="H16" s="48">
        <v>8</v>
      </c>
      <c r="I16" s="48">
        <v>49</v>
      </c>
      <c r="J16" s="29">
        <v>43</v>
      </c>
      <c r="K16" s="29">
        <v>2</v>
      </c>
      <c r="L16" s="29">
        <v>2</v>
      </c>
      <c r="M16" s="29">
        <v>2</v>
      </c>
      <c r="N16" s="34">
        <v>0.39200000000000002</v>
      </c>
      <c r="O16" s="94">
        <f>PRODUCT(I16/N16)</f>
        <v>125</v>
      </c>
      <c r="P16" s="31"/>
      <c r="Q16" s="29"/>
      <c r="R16" s="33"/>
      <c r="S16" s="29"/>
      <c r="T16" s="29"/>
      <c r="U16" s="29"/>
      <c r="V16" s="94" t="e">
        <f>PRODUCT(P16/U16)</f>
        <v>#DIV/0!</v>
      </c>
      <c r="W16" s="30">
        <v>1</v>
      </c>
      <c r="X16" s="30">
        <v>0</v>
      </c>
      <c r="Y16" s="30">
        <v>0</v>
      </c>
      <c r="Z16" s="30">
        <v>0</v>
      </c>
      <c r="AA16" s="30">
        <v>1</v>
      </c>
      <c r="AB16" s="99">
        <v>0.33300000000000002</v>
      </c>
      <c r="AC16" s="94">
        <f>PRODUCT(W16/AB16)</f>
        <v>3.0030030030030028</v>
      </c>
      <c r="AD16" s="29"/>
      <c r="AE16" s="31"/>
      <c r="AF16" s="35"/>
      <c r="AG16" s="33"/>
      <c r="AH16" s="32"/>
      <c r="AI16" s="29"/>
      <c r="AJ16" s="8"/>
    </row>
    <row r="17" spans="1:37" s="22" customFormat="1" ht="15" customHeight="1" x14ac:dyDescent="0.2">
      <c r="A17" s="8"/>
      <c r="B17" s="36">
        <v>2011</v>
      </c>
      <c r="C17" s="36" t="s">
        <v>53</v>
      </c>
      <c r="D17" s="37" t="s">
        <v>48</v>
      </c>
      <c r="E17" s="38"/>
      <c r="F17" s="39" t="s">
        <v>38</v>
      </c>
      <c r="G17" s="40"/>
      <c r="H17" s="41"/>
      <c r="I17" s="36"/>
      <c r="J17" s="36"/>
      <c r="K17" s="36"/>
      <c r="L17" s="36"/>
      <c r="M17" s="36"/>
      <c r="N17" s="42"/>
      <c r="O17" s="94"/>
      <c r="P17" s="31"/>
      <c r="Q17" s="33"/>
      <c r="R17" s="33"/>
      <c r="S17" s="29"/>
      <c r="T17" s="29"/>
      <c r="U17" s="29"/>
      <c r="V17" s="94"/>
      <c r="W17" s="30"/>
      <c r="X17" s="30"/>
      <c r="Y17" s="30"/>
      <c r="Z17" s="30"/>
      <c r="AA17" s="30"/>
      <c r="AB17" s="99"/>
      <c r="AC17" s="94"/>
      <c r="AD17" s="29"/>
      <c r="AE17" s="31"/>
      <c r="AF17" s="35"/>
      <c r="AG17" s="33"/>
      <c r="AH17" s="32"/>
      <c r="AI17" s="29"/>
      <c r="AJ17" s="8"/>
    </row>
    <row r="18" spans="1:37" s="22" customFormat="1" ht="15" customHeight="1" x14ac:dyDescent="0.2">
      <c r="A18" s="8"/>
      <c r="B18" s="29">
        <v>2011</v>
      </c>
      <c r="C18" s="29" t="s">
        <v>57</v>
      </c>
      <c r="D18" s="31" t="s">
        <v>36</v>
      </c>
      <c r="E18" s="32">
        <v>2</v>
      </c>
      <c r="F18" s="29">
        <v>0</v>
      </c>
      <c r="G18" s="93">
        <v>0</v>
      </c>
      <c r="H18" s="48">
        <v>0</v>
      </c>
      <c r="I18" s="48">
        <v>3</v>
      </c>
      <c r="J18" s="29">
        <v>0</v>
      </c>
      <c r="K18" s="29">
        <v>2</v>
      </c>
      <c r="L18" s="29">
        <v>1</v>
      </c>
      <c r="M18" s="29">
        <v>0</v>
      </c>
      <c r="N18" s="34">
        <v>0.6</v>
      </c>
      <c r="O18" s="94">
        <f>PRODUCT(I18/N18)</f>
        <v>5</v>
      </c>
      <c r="P18" s="31"/>
      <c r="Q18" s="33"/>
      <c r="R18" s="33"/>
      <c r="S18" s="29"/>
      <c r="T18" s="29"/>
      <c r="U18" s="29"/>
      <c r="V18" s="94" t="e">
        <f>PRODUCT(P18/U18)</f>
        <v>#DIV/0!</v>
      </c>
      <c r="W18" s="30"/>
      <c r="X18" s="30"/>
      <c r="Y18" s="30"/>
      <c r="Z18" s="30"/>
      <c r="AA18" s="30"/>
      <c r="AB18" s="99"/>
      <c r="AC18" s="94" t="e">
        <f>PRODUCT(W18/AB18)</f>
        <v>#DIV/0!</v>
      </c>
      <c r="AD18" s="29"/>
      <c r="AE18" s="31"/>
      <c r="AF18" s="35"/>
      <c r="AG18" s="33"/>
      <c r="AH18" s="32"/>
      <c r="AI18" s="29"/>
      <c r="AJ18" s="8"/>
    </row>
    <row r="19" spans="1:37" s="22" customFormat="1" ht="15" customHeight="1" x14ac:dyDescent="0.2">
      <c r="A19" s="8"/>
      <c r="B19" s="36">
        <v>2012</v>
      </c>
      <c r="C19" s="36"/>
      <c r="D19" s="37" t="s">
        <v>48</v>
      </c>
      <c r="E19" s="36"/>
      <c r="F19" s="37" t="s">
        <v>38</v>
      </c>
      <c r="G19" s="38"/>
      <c r="H19" s="41"/>
      <c r="I19" s="36"/>
      <c r="J19" s="36"/>
      <c r="K19" s="36"/>
      <c r="L19" s="36"/>
      <c r="M19" s="36"/>
      <c r="N19" s="42"/>
      <c r="O19" s="94"/>
      <c r="P19" s="31"/>
      <c r="Q19" s="33"/>
      <c r="R19" s="33"/>
      <c r="S19" s="29"/>
      <c r="T19" s="29"/>
      <c r="U19" s="29"/>
      <c r="V19" s="94"/>
      <c r="W19" s="30"/>
      <c r="X19" s="30"/>
      <c r="Y19" s="30"/>
      <c r="Z19" s="30"/>
      <c r="AA19" s="30"/>
      <c r="AB19" s="99"/>
      <c r="AC19" s="94"/>
      <c r="AD19" s="29"/>
      <c r="AE19" s="31"/>
      <c r="AF19" s="35"/>
      <c r="AG19" s="33"/>
      <c r="AH19" s="32"/>
      <c r="AI19" s="29"/>
      <c r="AJ19" s="8"/>
    </row>
    <row r="20" spans="1:37" s="22" customFormat="1" ht="15" customHeight="1" x14ac:dyDescent="0.2">
      <c r="A20" s="8"/>
      <c r="B20" s="29">
        <v>2012</v>
      </c>
      <c r="C20" s="29" t="s">
        <v>53</v>
      </c>
      <c r="D20" s="31" t="s">
        <v>36</v>
      </c>
      <c r="E20" s="29">
        <v>2</v>
      </c>
      <c r="F20" s="29">
        <v>0</v>
      </c>
      <c r="G20" s="48">
        <v>0</v>
      </c>
      <c r="H20" s="48">
        <v>0</v>
      </c>
      <c r="I20" s="48">
        <v>6</v>
      </c>
      <c r="J20" s="29">
        <v>1</v>
      </c>
      <c r="K20" s="29">
        <v>4</v>
      </c>
      <c r="L20" s="29">
        <v>1</v>
      </c>
      <c r="M20" s="29">
        <v>0</v>
      </c>
      <c r="N20" s="34">
        <v>0.6</v>
      </c>
      <c r="O20" s="94">
        <f>PRODUCT(I20/N20)</f>
        <v>10</v>
      </c>
      <c r="P20" s="31"/>
      <c r="Q20" s="33"/>
      <c r="R20" s="33"/>
      <c r="S20" s="29"/>
      <c r="T20" s="29"/>
      <c r="U20" s="29"/>
      <c r="V20" s="94" t="e">
        <f>PRODUCT(P20/U20)</f>
        <v>#DIV/0!</v>
      </c>
      <c r="W20" s="30"/>
      <c r="X20" s="30"/>
      <c r="Y20" s="30"/>
      <c r="Z20" s="30"/>
      <c r="AA20" s="30"/>
      <c r="AB20" s="99"/>
      <c r="AC20" s="94" t="e">
        <f>PRODUCT(W20/AB20)</f>
        <v>#DIV/0!</v>
      </c>
      <c r="AD20" s="29"/>
      <c r="AE20" s="31"/>
      <c r="AF20" s="35"/>
      <c r="AG20" s="33"/>
      <c r="AH20" s="32"/>
      <c r="AI20" s="29"/>
      <c r="AJ20" s="8"/>
    </row>
    <row r="21" spans="1:37" s="22" customFormat="1" ht="15" customHeight="1" x14ac:dyDescent="0.2">
      <c r="A21" s="1"/>
      <c r="B21" s="24">
        <v>2013</v>
      </c>
      <c r="C21" s="24" t="s">
        <v>62</v>
      </c>
      <c r="D21" s="26" t="s">
        <v>48</v>
      </c>
      <c r="E21" s="43"/>
      <c r="F21" s="44" t="s">
        <v>47</v>
      </c>
      <c r="G21" s="45"/>
      <c r="H21" s="46"/>
      <c r="I21" s="24"/>
      <c r="J21" s="24"/>
      <c r="K21" s="24"/>
      <c r="L21" s="24"/>
      <c r="M21" s="24"/>
      <c r="N21" s="47"/>
      <c r="O21" s="95"/>
      <c r="P21" s="31"/>
      <c r="Q21" s="33"/>
      <c r="R21" s="33"/>
      <c r="S21" s="29"/>
      <c r="T21" s="29"/>
      <c r="U21" s="29"/>
      <c r="V21" s="95"/>
      <c r="W21" s="30"/>
      <c r="X21" s="30"/>
      <c r="Y21" s="30"/>
      <c r="Z21" s="30"/>
      <c r="AA21" s="30"/>
      <c r="AB21" s="99"/>
      <c r="AC21" s="95"/>
      <c r="AD21" s="29"/>
      <c r="AE21" s="31"/>
      <c r="AF21" s="35"/>
      <c r="AG21" s="33"/>
      <c r="AH21" s="32"/>
      <c r="AI21" s="29"/>
      <c r="AJ21" s="8"/>
    </row>
    <row r="22" spans="1:37" s="22" customFormat="1" ht="15" customHeight="1" x14ac:dyDescent="0.2">
      <c r="A22" s="1"/>
      <c r="B22" s="29">
        <v>2013</v>
      </c>
      <c r="C22" s="29" t="s">
        <v>61</v>
      </c>
      <c r="D22" s="31" t="s">
        <v>36</v>
      </c>
      <c r="E22" s="29">
        <v>11</v>
      </c>
      <c r="F22" s="29">
        <v>0</v>
      </c>
      <c r="G22" s="29">
        <v>0</v>
      </c>
      <c r="H22" s="29">
        <v>3</v>
      </c>
      <c r="I22" s="29">
        <v>21</v>
      </c>
      <c r="J22" s="29">
        <v>13</v>
      </c>
      <c r="K22" s="29">
        <v>7</v>
      </c>
      <c r="L22" s="29">
        <v>1</v>
      </c>
      <c r="M22" s="29">
        <v>0</v>
      </c>
      <c r="N22" s="34">
        <v>0.40379999999999999</v>
      </c>
      <c r="O22" s="95">
        <f>PRODUCT(I22/N22)</f>
        <v>52.00594353640416</v>
      </c>
      <c r="P22" s="29"/>
      <c r="Q22" s="33"/>
      <c r="R22" s="33"/>
      <c r="S22" s="29"/>
      <c r="T22" s="29"/>
      <c r="U22" s="29"/>
      <c r="V22" s="95" t="e">
        <f>PRODUCT(P22/U22)</f>
        <v>#DIV/0!</v>
      </c>
      <c r="W22" s="30">
        <v>10</v>
      </c>
      <c r="X22" s="30">
        <v>1</v>
      </c>
      <c r="Y22" s="30">
        <v>4</v>
      </c>
      <c r="Z22" s="30">
        <v>6</v>
      </c>
      <c r="AA22" s="30">
        <v>28</v>
      </c>
      <c r="AB22" s="99">
        <v>0.47499999999999998</v>
      </c>
      <c r="AC22" s="95">
        <f>PRODUCT(W22/AB22)</f>
        <v>21.05263157894737</v>
      </c>
      <c r="AD22" s="29"/>
      <c r="AE22" s="31"/>
      <c r="AF22" s="35"/>
      <c r="AG22" s="33"/>
      <c r="AH22" s="32"/>
      <c r="AI22" s="29"/>
      <c r="AJ22" s="8"/>
    </row>
    <row r="23" spans="1:37" s="22" customFormat="1" ht="15" customHeight="1" x14ac:dyDescent="0.2">
      <c r="A23" s="1"/>
      <c r="B23" s="24">
        <v>2014</v>
      </c>
      <c r="C23" s="24" t="s">
        <v>64</v>
      </c>
      <c r="D23" s="26" t="s">
        <v>65</v>
      </c>
      <c r="E23" s="43"/>
      <c r="F23" s="44" t="s">
        <v>47</v>
      </c>
      <c r="G23" s="45"/>
      <c r="H23" s="46"/>
      <c r="I23" s="24"/>
      <c r="J23" s="24"/>
      <c r="K23" s="24"/>
      <c r="L23" s="24"/>
      <c r="M23" s="24"/>
      <c r="N23" s="47"/>
      <c r="O23" s="95"/>
      <c r="P23" s="31"/>
      <c r="Q23" s="33"/>
      <c r="R23" s="33"/>
      <c r="S23" s="29"/>
      <c r="T23" s="29"/>
      <c r="U23" s="29"/>
      <c r="V23" s="95"/>
      <c r="W23" s="30"/>
      <c r="X23" s="30"/>
      <c r="Y23" s="30"/>
      <c r="Z23" s="30"/>
      <c r="AA23" s="30"/>
      <c r="AB23" s="99"/>
      <c r="AC23" s="95"/>
      <c r="AD23" s="29"/>
      <c r="AE23" s="31"/>
      <c r="AF23" s="35"/>
      <c r="AG23" s="33"/>
      <c r="AH23" s="32"/>
      <c r="AI23" s="29"/>
      <c r="AJ23" s="8"/>
    </row>
    <row r="24" spans="1:37" s="22" customFormat="1" ht="15" customHeight="1" x14ac:dyDescent="0.2">
      <c r="A24" s="1"/>
      <c r="B24" s="24">
        <v>2015</v>
      </c>
      <c r="C24" s="24" t="s">
        <v>58</v>
      </c>
      <c r="D24" s="26" t="s">
        <v>65</v>
      </c>
      <c r="E24" s="43"/>
      <c r="F24" s="44" t="s">
        <v>47</v>
      </c>
      <c r="G24" s="45"/>
      <c r="H24" s="46"/>
      <c r="I24" s="24"/>
      <c r="J24" s="24"/>
      <c r="K24" s="24"/>
      <c r="L24" s="24"/>
      <c r="M24" s="24"/>
      <c r="N24" s="47"/>
      <c r="O24" s="95"/>
      <c r="P24" s="31"/>
      <c r="Q24" s="33"/>
      <c r="R24" s="33"/>
      <c r="S24" s="29"/>
      <c r="T24" s="29"/>
      <c r="U24" s="29"/>
      <c r="V24" s="95"/>
      <c r="W24" s="30"/>
      <c r="X24" s="30"/>
      <c r="Y24" s="30"/>
      <c r="Z24" s="30"/>
      <c r="AA24" s="30"/>
      <c r="AB24" s="99"/>
      <c r="AC24" s="95"/>
      <c r="AD24" s="29"/>
      <c r="AE24" s="31"/>
      <c r="AF24" s="35"/>
      <c r="AG24" s="33"/>
      <c r="AH24" s="32"/>
      <c r="AI24" s="29"/>
      <c r="AJ24" s="8"/>
    </row>
    <row r="25" spans="1:37" s="22" customFormat="1" ht="15" customHeight="1" x14ac:dyDescent="0.2">
      <c r="A25" s="1"/>
      <c r="B25" s="29">
        <v>2016</v>
      </c>
      <c r="C25" s="29"/>
      <c r="D25" s="31"/>
      <c r="E25" s="32"/>
      <c r="F25" s="29"/>
      <c r="G25" s="29"/>
      <c r="H25" s="29"/>
      <c r="I25" s="29"/>
      <c r="J25" s="29"/>
      <c r="K25" s="29"/>
      <c r="L25" s="29"/>
      <c r="M25" s="29"/>
      <c r="N25" s="34"/>
      <c r="O25" s="95"/>
      <c r="P25" s="31"/>
      <c r="Q25" s="33"/>
      <c r="R25" s="33"/>
      <c r="S25" s="29"/>
      <c r="T25" s="29"/>
      <c r="U25" s="29"/>
      <c r="V25" s="95"/>
      <c r="W25" s="30"/>
      <c r="X25" s="30"/>
      <c r="Y25" s="30"/>
      <c r="Z25" s="30"/>
      <c r="AA25" s="30"/>
      <c r="AB25" s="99"/>
      <c r="AC25" s="95"/>
      <c r="AD25" s="29"/>
      <c r="AE25" s="31"/>
      <c r="AF25" s="35"/>
      <c r="AG25" s="33"/>
      <c r="AH25" s="32"/>
      <c r="AI25" s="29"/>
      <c r="AJ25" s="8"/>
    </row>
    <row r="26" spans="1:37" s="22" customFormat="1" ht="15" customHeight="1" x14ac:dyDescent="0.2">
      <c r="A26" s="1"/>
      <c r="B26" s="36">
        <v>2017</v>
      </c>
      <c r="C26" s="36" t="s">
        <v>67</v>
      </c>
      <c r="D26" s="37" t="s">
        <v>36</v>
      </c>
      <c r="E26" s="39"/>
      <c r="F26" s="39" t="s">
        <v>38</v>
      </c>
      <c r="G26" s="40"/>
      <c r="H26" s="41"/>
      <c r="I26" s="36"/>
      <c r="J26" s="36"/>
      <c r="K26" s="36"/>
      <c r="L26" s="36"/>
      <c r="M26" s="36"/>
      <c r="N26" s="36"/>
      <c r="O26" s="95"/>
      <c r="P26" s="31"/>
      <c r="Q26" s="33"/>
      <c r="R26" s="33"/>
      <c r="S26" s="29"/>
      <c r="T26" s="29"/>
      <c r="U26" s="29"/>
      <c r="V26" s="95"/>
      <c r="W26" s="30"/>
      <c r="X26" s="30"/>
      <c r="Y26" s="30"/>
      <c r="Z26" s="30"/>
      <c r="AA26" s="30"/>
      <c r="AB26" s="99"/>
      <c r="AC26" s="95"/>
      <c r="AD26" s="29"/>
      <c r="AE26" s="31"/>
      <c r="AF26" s="35"/>
      <c r="AG26" s="33"/>
      <c r="AH26" s="32"/>
      <c r="AI26" s="29"/>
      <c r="AJ26" s="8"/>
    </row>
    <row r="27" spans="1:37" ht="15" customHeight="1" x14ac:dyDescent="0.2">
      <c r="A27" s="8"/>
      <c r="B27" s="15" t="s">
        <v>7</v>
      </c>
      <c r="C27" s="16"/>
      <c r="D27" s="14"/>
      <c r="E27" s="17">
        <f t="shared" ref="E27:M27" si="0">SUM(E4:E26)</f>
        <v>59</v>
      </c>
      <c r="F27" s="17">
        <f t="shared" si="0"/>
        <v>1</v>
      </c>
      <c r="G27" s="17">
        <f t="shared" si="0"/>
        <v>3</v>
      </c>
      <c r="H27" s="17">
        <f t="shared" si="0"/>
        <v>25</v>
      </c>
      <c r="I27" s="17">
        <f t="shared" si="0"/>
        <v>146</v>
      </c>
      <c r="J27" s="17">
        <f t="shared" si="0"/>
        <v>118</v>
      </c>
      <c r="K27" s="17">
        <f t="shared" si="0"/>
        <v>18</v>
      </c>
      <c r="L27" s="17">
        <f t="shared" si="0"/>
        <v>6</v>
      </c>
      <c r="M27" s="17">
        <f t="shared" si="0"/>
        <v>4</v>
      </c>
      <c r="N27" s="49">
        <f>PRODUCT(I27/O27)</f>
        <v>0.45608891779454641</v>
      </c>
      <c r="O27" s="96">
        <f>SUM(O12:O26)</f>
        <v>320.11301810619386</v>
      </c>
      <c r="P27" s="17">
        <f t="shared" ref="P27:AI27" si="1">SUM(P4:P26)</f>
        <v>0</v>
      </c>
      <c r="Q27" s="14">
        <f t="shared" si="1"/>
        <v>0</v>
      </c>
      <c r="R27" s="17">
        <f t="shared" si="1"/>
        <v>0</v>
      </c>
      <c r="S27" s="17">
        <f t="shared" si="1"/>
        <v>0</v>
      </c>
      <c r="T27" s="17">
        <f t="shared" si="1"/>
        <v>0</v>
      </c>
      <c r="U27" s="100">
        <v>0</v>
      </c>
      <c r="V27" s="96" t="e">
        <f>SUM(V12:V26)</f>
        <v>#DIV/0!</v>
      </c>
      <c r="W27" s="17">
        <f t="shared" si="1"/>
        <v>21</v>
      </c>
      <c r="X27" s="17">
        <f t="shared" si="1"/>
        <v>1</v>
      </c>
      <c r="Y27" s="17">
        <f t="shared" si="1"/>
        <v>4</v>
      </c>
      <c r="Z27" s="17">
        <f t="shared" si="1"/>
        <v>19</v>
      </c>
      <c r="AA27" s="17">
        <f t="shared" si="1"/>
        <v>72</v>
      </c>
      <c r="AB27" s="100">
        <v>0.55000000000000004</v>
      </c>
      <c r="AC27" s="96" t="e">
        <f>SUM(AC12:AC26)</f>
        <v>#DIV/0!</v>
      </c>
      <c r="AD27" s="17">
        <f t="shared" si="1"/>
        <v>0</v>
      </c>
      <c r="AE27" s="17">
        <f t="shared" si="1"/>
        <v>0</v>
      </c>
      <c r="AF27" s="17">
        <f t="shared" si="1"/>
        <v>0</v>
      </c>
      <c r="AG27" s="17">
        <f t="shared" si="1"/>
        <v>0</v>
      </c>
      <c r="AH27" s="17">
        <f t="shared" si="1"/>
        <v>0</v>
      </c>
      <c r="AI27" s="17">
        <f t="shared" si="1"/>
        <v>0</v>
      </c>
      <c r="AJ27" s="8"/>
    </row>
    <row r="28" spans="1:37" s="22" customFormat="1" ht="15" customHeight="1" x14ac:dyDescent="0.2">
      <c r="A28" s="8"/>
      <c r="B28" s="50" t="s">
        <v>2</v>
      </c>
      <c r="C28" s="32"/>
      <c r="D28" s="51">
        <f>SUM(F27:H27)+((I27-F27-G27)/3)+(E27/3)+(AD27*25)+(AE27*25)+(AF27*10)+(AG27*25)+(AH27*20)+(AI27*15)</f>
        <v>96.000000000000014</v>
      </c>
      <c r="E28" s="52"/>
      <c r="F28" s="52"/>
      <c r="G28" s="52"/>
      <c r="H28" s="52"/>
      <c r="I28" s="52"/>
      <c r="J28" s="52"/>
      <c r="K28" s="52"/>
      <c r="L28" s="52"/>
      <c r="M28" s="52"/>
      <c r="N28" s="53"/>
      <c r="O28" s="97"/>
      <c r="P28" s="52"/>
      <c r="Q28" s="52"/>
      <c r="R28" s="52"/>
      <c r="S28" s="52"/>
      <c r="T28" s="52"/>
      <c r="U28" s="52"/>
      <c r="V28" s="97"/>
      <c r="W28" s="52"/>
      <c r="X28" s="52"/>
      <c r="Y28" s="52"/>
      <c r="Z28" s="52"/>
      <c r="AA28" s="52"/>
      <c r="AB28" s="52"/>
      <c r="AC28" s="97"/>
      <c r="AD28" s="52"/>
      <c r="AE28" s="52"/>
      <c r="AF28" s="52"/>
      <c r="AG28" s="52"/>
      <c r="AH28" s="54"/>
      <c r="AI28" s="52"/>
      <c r="AJ28" s="8"/>
    </row>
    <row r="29" spans="1:37" ht="9.75" customHeight="1" x14ac:dyDescent="0.25">
      <c r="A29" s="8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3"/>
      <c r="O29" s="98"/>
      <c r="P29" s="52"/>
      <c r="Q29" s="55"/>
      <c r="R29" s="52"/>
      <c r="S29" s="52"/>
      <c r="T29" s="52"/>
      <c r="U29" s="52"/>
      <c r="V29" s="98"/>
      <c r="W29" s="52"/>
      <c r="X29" s="52"/>
      <c r="Y29" s="52"/>
      <c r="Z29" s="52"/>
      <c r="AA29" s="52"/>
      <c r="AB29" s="52"/>
      <c r="AC29" s="98"/>
      <c r="AD29" s="52"/>
      <c r="AE29" s="52"/>
      <c r="AF29" s="52"/>
      <c r="AG29" s="52"/>
      <c r="AH29" s="52"/>
      <c r="AI29" s="52"/>
      <c r="AJ29" s="8"/>
      <c r="AK29" s="52"/>
    </row>
    <row r="30" spans="1:37" ht="15" customHeight="1" x14ac:dyDescent="0.25">
      <c r="A30" s="8"/>
      <c r="B30" s="21" t="s">
        <v>25</v>
      </c>
      <c r="C30" s="56"/>
      <c r="D30" s="56"/>
      <c r="E30" s="17" t="s">
        <v>3</v>
      </c>
      <c r="F30" s="17" t="s">
        <v>8</v>
      </c>
      <c r="G30" s="14" t="s">
        <v>5</v>
      </c>
      <c r="H30" s="17" t="s">
        <v>6</v>
      </c>
      <c r="I30" s="17" t="s">
        <v>17</v>
      </c>
      <c r="J30" s="52"/>
      <c r="K30" s="17" t="s">
        <v>27</v>
      </c>
      <c r="L30" s="17" t="s">
        <v>28</v>
      </c>
      <c r="M30" s="17" t="s">
        <v>29</v>
      </c>
      <c r="N30" s="17" t="s">
        <v>22</v>
      </c>
      <c r="O30" s="94"/>
      <c r="P30" s="57" t="s">
        <v>30</v>
      </c>
      <c r="Q30" s="11"/>
      <c r="R30" s="11"/>
      <c r="S30" s="11"/>
      <c r="T30" s="58"/>
      <c r="U30" s="58"/>
      <c r="V30" s="58"/>
      <c r="W30" s="58"/>
      <c r="X30" s="58"/>
      <c r="Y30" s="58"/>
      <c r="Z30" s="58"/>
      <c r="AA30" s="11"/>
      <c r="AB30" s="11"/>
      <c r="AC30" s="58"/>
      <c r="AD30" s="11"/>
      <c r="AE30" s="11"/>
      <c r="AF30" s="11"/>
      <c r="AG30" s="11"/>
      <c r="AH30" s="11"/>
      <c r="AI30" s="59"/>
      <c r="AJ30" s="8"/>
      <c r="AK30" s="52"/>
    </row>
    <row r="31" spans="1:37" ht="15" customHeight="1" x14ac:dyDescent="0.2">
      <c r="A31" s="8"/>
      <c r="B31" s="57" t="s">
        <v>13</v>
      </c>
      <c r="C31" s="11"/>
      <c r="D31" s="59"/>
      <c r="E31" s="29">
        <f>PRODUCT(E27)</f>
        <v>59</v>
      </c>
      <c r="F31" s="29">
        <f>PRODUCT(F27)</f>
        <v>1</v>
      </c>
      <c r="G31" s="29">
        <f>PRODUCT(G27)</f>
        <v>3</v>
      </c>
      <c r="H31" s="29">
        <f>PRODUCT(H27)</f>
        <v>25</v>
      </c>
      <c r="I31" s="29">
        <f>PRODUCT(I27)</f>
        <v>146</v>
      </c>
      <c r="J31" s="52"/>
      <c r="K31" s="60">
        <f>PRODUCT((F31+G31)/E31)</f>
        <v>6.7796610169491525E-2</v>
      </c>
      <c r="L31" s="60">
        <f>PRODUCT(H31/E31)</f>
        <v>0.42372881355932202</v>
      </c>
      <c r="M31" s="60">
        <f>PRODUCT(I31/E31)</f>
        <v>2.4745762711864407</v>
      </c>
      <c r="N31" s="61">
        <f>PRODUCT(N27)</f>
        <v>0.45608891779454641</v>
      </c>
      <c r="O31" s="94">
        <f>PRODUCT(O27)</f>
        <v>320.11301810619386</v>
      </c>
      <c r="P31" s="62" t="s">
        <v>9</v>
      </c>
      <c r="Q31" s="63"/>
      <c r="R31" s="64" t="s">
        <v>40</v>
      </c>
      <c r="S31" s="64"/>
      <c r="T31" s="64"/>
      <c r="U31" s="64"/>
      <c r="V31" s="64"/>
      <c r="W31" s="64"/>
      <c r="X31" s="64"/>
      <c r="Y31" s="64"/>
      <c r="Z31" s="64"/>
      <c r="AA31" s="65" t="s">
        <v>11</v>
      </c>
      <c r="AB31" s="64"/>
      <c r="AC31" s="64"/>
      <c r="AD31" s="64"/>
      <c r="AE31" s="65" t="s">
        <v>43</v>
      </c>
      <c r="AF31" s="64"/>
      <c r="AG31" s="64"/>
      <c r="AH31" s="64"/>
      <c r="AI31" s="101"/>
      <c r="AJ31" s="8"/>
      <c r="AK31" s="52"/>
    </row>
    <row r="32" spans="1:37" ht="15" customHeight="1" x14ac:dyDescent="0.2">
      <c r="A32" s="8"/>
      <c r="B32" s="66" t="s">
        <v>15</v>
      </c>
      <c r="C32" s="67"/>
      <c r="D32" s="68"/>
      <c r="E32" s="29"/>
      <c r="F32" s="29"/>
      <c r="G32" s="29"/>
      <c r="H32" s="29"/>
      <c r="I32" s="29"/>
      <c r="J32" s="52"/>
      <c r="K32" s="60"/>
      <c r="L32" s="60"/>
      <c r="M32" s="60"/>
      <c r="N32" s="61"/>
      <c r="O32" s="94"/>
      <c r="P32" s="69" t="s">
        <v>72</v>
      </c>
      <c r="Q32" s="70"/>
      <c r="R32" s="71" t="s">
        <v>41</v>
      </c>
      <c r="S32" s="71"/>
      <c r="T32" s="71"/>
      <c r="U32" s="71"/>
      <c r="V32" s="71"/>
      <c r="W32" s="71"/>
      <c r="X32" s="71"/>
      <c r="Y32" s="71"/>
      <c r="Z32" s="71"/>
      <c r="AA32" s="72" t="s">
        <v>44</v>
      </c>
      <c r="AB32" s="71"/>
      <c r="AC32" s="71"/>
      <c r="AD32" s="71"/>
      <c r="AE32" s="72" t="s">
        <v>66</v>
      </c>
      <c r="AF32" s="71"/>
      <c r="AG32" s="71"/>
      <c r="AH32" s="71"/>
      <c r="AI32" s="102"/>
      <c r="AJ32" s="8"/>
      <c r="AK32" s="52"/>
    </row>
    <row r="33" spans="1:37" ht="15" customHeight="1" x14ac:dyDescent="0.2">
      <c r="A33" s="8"/>
      <c r="B33" s="73" t="s">
        <v>16</v>
      </c>
      <c r="C33" s="74"/>
      <c r="D33" s="75"/>
      <c r="E33" s="30">
        <f>SUM(W27)</f>
        <v>21</v>
      </c>
      <c r="F33" s="30">
        <f>SUM(X27)</f>
        <v>1</v>
      </c>
      <c r="G33" s="30">
        <f>SUM(Y27)</f>
        <v>4</v>
      </c>
      <c r="H33" s="30">
        <f>SUM(Z27)</f>
        <v>19</v>
      </c>
      <c r="I33" s="30">
        <f>SUM(AA27)</f>
        <v>72</v>
      </c>
      <c r="J33" s="52"/>
      <c r="K33" s="76">
        <f>PRODUCT((F33+G33)/E33)</f>
        <v>0.23809523809523808</v>
      </c>
      <c r="L33" s="76">
        <f>PRODUCT(H33/E33)</f>
        <v>0.90476190476190477</v>
      </c>
      <c r="M33" s="76">
        <f>PRODUCT(I33/E33)</f>
        <v>3.4285714285714284</v>
      </c>
      <c r="N33" s="77">
        <f>PRODUCT(I33/O33)</f>
        <v>0.54961832061068705</v>
      </c>
      <c r="O33" s="94">
        <v>131</v>
      </c>
      <c r="P33" s="69" t="s">
        <v>73</v>
      </c>
      <c r="Q33" s="70"/>
      <c r="R33" s="71" t="s">
        <v>40</v>
      </c>
      <c r="S33" s="71"/>
      <c r="T33" s="71"/>
      <c r="U33" s="71"/>
      <c r="V33" s="71"/>
      <c r="W33" s="71"/>
      <c r="X33" s="71"/>
      <c r="Y33" s="71"/>
      <c r="Z33" s="71"/>
      <c r="AA33" s="72" t="s">
        <v>11</v>
      </c>
      <c r="AB33" s="71"/>
      <c r="AC33" s="71"/>
      <c r="AD33" s="71"/>
      <c r="AE33" s="72" t="s">
        <v>43</v>
      </c>
      <c r="AF33" s="71"/>
      <c r="AG33" s="71"/>
      <c r="AH33" s="71"/>
      <c r="AI33" s="102"/>
      <c r="AJ33" s="8"/>
      <c r="AK33" s="52"/>
    </row>
    <row r="34" spans="1:37" ht="15" customHeight="1" x14ac:dyDescent="0.2">
      <c r="A34" s="8"/>
      <c r="B34" s="78" t="s">
        <v>26</v>
      </c>
      <c r="C34" s="79"/>
      <c r="D34" s="80"/>
      <c r="E34" s="17">
        <f>SUM(E31:E33)</f>
        <v>80</v>
      </c>
      <c r="F34" s="17">
        <f>SUM(F31:F33)</f>
        <v>2</v>
      </c>
      <c r="G34" s="17">
        <f>SUM(G31:G33)</f>
        <v>7</v>
      </c>
      <c r="H34" s="17">
        <f>SUM(H31:H33)</f>
        <v>44</v>
      </c>
      <c r="I34" s="17">
        <f>SUM(I31:I33)</f>
        <v>218</v>
      </c>
      <c r="J34" s="52"/>
      <c r="K34" s="81">
        <f>PRODUCT((F34+G34)/E34)</f>
        <v>0.1125</v>
      </c>
      <c r="L34" s="81">
        <f>PRODUCT(H34/E34)</f>
        <v>0.55000000000000004</v>
      </c>
      <c r="M34" s="81">
        <f>PRODUCT(I34/E34)</f>
        <v>2.7250000000000001</v>
      </c>
      <c r="N34" s="49">
        <f>PRODUCT(I34/O34)</f>
        <v>0.48324918867378353</v>
      </c>
      <c r="O34" s="94">
        <f>SUM(O31:O33)</f>
        <v>451.11301810619386</v>
      </c>
      <c r="P34" s="82" t="s">
        <v>10</v>
      </c>
      <c r="Q34" s="83"/>
      <c r="R34" s="84" t="s">
        <v>42</v>
      </c>
      <c r="S34" s="84"/>
      <c r="T34" s="84"/>
      <c r="U34" s="84"/>
      <c r="V34" s="84"/>
      <c r="W34" s="84"/>
      <c r="X34" s="84"/>
      <c r="Y34" s="84"/>
      <c r="Z34" s="84"/>
      <c r="AA34" s="85" t="s">
        <v>45</v>
      </c>
      <c r="AB34" s="84"/>
      <c r="AC34" s="84"/>
      <c r="AD34" s="84"/>
      <c r="AE34" s="85" t="s">
        <v>46</v>
      </c>
      <c r="AF34" s="84"/>
      <c r="AG34" s="84"/>
      <c r="AH34" s="84"/>
      <c r="AI34" s="103"/>
      <c r="AJ34" s="8"/>
      <c r="AK34" s="23"/>
    </row>
    <row r="35" spans="1:37" ht="11.25" customHeight="1" x14ac:dyDescent="0.25">
      <c r="A35" s="8"/>
      <c r="B35" s="54"/>
      <c r="C35" s="54"/>
      <c r="D35" s="54"/>
      <c r="E35" s="54"/>
      <c r="F35" s="54"/>
      <c r="G35" s="54"/>
      <c r="H35" s="54"/>
      <c r="I35" s="54"/>
      <c r="J35" s="52"/>
      <c r="K35" s="54"/>
      <c r="L35" s="54"/>
      <c r="M35" s="54"/>
      <c r="N35" s="53"/>
      <c r="O35" s="94"/>
      <c r="P35" s="52"/>
      <c r="Q35" s="55"/>
      <c r="R35" s="52"/>
      <c r="S35" s="52"/>
      <c r="T35" s="23"/>
      <c r="U35" s="23"/>
      <c r="V35" s="94"/>
      <c r="W35" s="23"/>
      <c r="X35" s="86"/>
      <c r="Y35" s="52"/>
      <c r="Z35" s="52"/>
      <c r="AA35" s="52"/>
      <c r="AB35" s="52"/>
      <c r="AC35" s="94"/>
      <c r="AD35" s="52"/>
      <c r="AE35" s="52"/>
      <c r="AF35" s="52"/>
      <c r="AG35" s="52"/>
      <c r="AH35" s="52"/>
      <c r="AI35" s="52"/>
      <c r="AJ35" s="8"/>
    </row>
    <row r="36" spans="1:37" ht="15" customHeight="1" x14ac:dyDescent="0.25">
      <c r="A36" s="8"/>
      <c r="B36" s="52" t="s">
        <v>59</v>
      </c>
      <c r="C36" s="52"/>
      <c r="D36" s="52" t="s">
        <v>71</v>
      </c>
      <c r="E36" s="52"/>
      <c r="F36" s="52"/>
      <c r="G36" s="52"/>
      <c r="H36" s="52"/>
      <c r="I36" s="52"/>
      <c r="J36" s="52"/>
      <c r="K36" s="52"/>
      <c r="L36" s="52"/>
      <c r="M36" s="52"/>
      <c r="N36" s="53"/>
      <c r="O36" s="94"/>
      <c r="P36" s="52"/>
      <c r="Q36" s="55"/>
      <c r="R36" s="52"/>
      <c r="S36" s="52"/>
      <c r="T36" s="23"/>
      <c r="U36" s="23"/>
      <c r="V36" s="94"/>
      <c r="W36" s="23"/>
      <c r="X36" s="86"/>
      <c r="Y36" s="52"/>
      <c r="Z36" s="52"/>
      <c r="AA36" s="52"/>
      <c r="AB36" s="52"/>
      <c r="AC36" s="94"/>
      <c r="AD36" s="52"/>
      <c r="AE36" s="52"/>
      <c r="AF36" s="52"/>
      <c r="AG36" s="52"/>
      <c r="AH36" s="52"/>
      <c r="AI36" s="52"/>
      <c r="AJ36" s="8"/>
    </row>
    <row r="37" spans="1:37" ht="15" customHeight="1" x14ac:dyDescent="0.25">
      <c r="A37" s="8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5"/>
      <c r="O37" s="94"/>
      <c r="P37" s="52"/>
      <c r="Q37" s="55"/>
      <c r="R37" s="52"/>
      <c r="S37" s="52"/>
      <c r="T37" s="23"/>
      <c r="U37" s="23"/>
      <c r="V37" s="94"/>
      <c r="W37" s="23"/>
      <c r="X37" s="86"/>
      <c r="Y37" s="52"/>
      <c r="Z37" s="52"/>
      <c r="AA37" s="52"/>
      <c r="AB37" s="52"/>
      <c r="AC37" s="94"/>
      <c r="AD37" s="52"/>
      <c r="AE37" s="52"/>
      <c r="AF37" s="52"/>
      <c r="AG37" s="52"/>
      <c r="AH37" s="52"/>
      <c r="AI37" s="52"/>
      <c r="AJ37" s="8"/>
    </row>
    <row r="38" spans="1:37" ht="15" customHeight="1" x14ac:dyDescent="0.25">
      <c r="A38" s="8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5"/>
      <c r="O38" s="94"/>
      <c r="P38" s="52"/>
      <c r="Q38" s="55"/>
      <c r="R38" s="52"/>
      <c r="S38" s="52"/>
      <c r="T38" s="23"/>
      <c r="U38" s="23"/>
      <c r="V38" s="94"/>
      <c r="W38" s="23"/>
      <c r="X38" s="86"/>
      <c r="Y38" s="52"/>
      <c r="Z38" s="52"/>
      <c r="AA38" s="52"/>
      <c r="AB38" s="52"/>
      <c r="AC38" s="94"/>
      <c r="AD38" s="52"/>
      <c r="AE38" s="52"/>
      <c r="AF38" s="52"/>
      <c r="AG38" s="52"/>
      <c r="AH38" s="52"/>
      <c r="AI38" s="52"/>
      <c r="AJ38" s="8"/>
    </row>
    <row r="39" spans="1:37" ht="15" customHeight="1" x14ac:dyDescent="0.25">
      <c r="A39" s="8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5"/>
      <c r="O39" s="94"/>
      <c r="P39" s="52"/>
      <c r="Q39" s="55"/>
      <c r="R39" s="52"/>
      <c r="S39" s="52"/>
      <c r="T39" s="23"/>
      <c r="U39" s="23"/>
      <c r="V39" s="94"/>
      <c r="W39" s="23"/>
      <c r="X39" s="86"/>
      <c r="Y39" s="52"/>
      <c r="Z39" s="52"/>
      <c r="AA39" s="52"/>
      <c r="AB39" s="52"/>
      <c r="AC39" s="94"/>
      <c r="AD39" s="52"/>
      <c r="AE39" s="52"/>
      <c r="AF39" s="52"/>
      <c r="AG39" s="52"/>
      <c r="AH39" s="52"/>
      <c r="AI39" s="52"/>
      <c r="AJ39" s="8"/>
    </row>
    <row r="40" spans="1:37" ht="15" customHeight="1" x14ac:dyDescent="0.25">
      <c r="A40" s="8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5"/>
      <c r="O40" s="94"/>
      <c r="P40" s="52"/>
      <c r="Q40" s="55"/>
      <c r="R40" s="52"/>
      <c r="S40" s="52"/>
      <c r="T40" s="23"/>
      <c r="U40" s="23"/>
      <c r="V40" s="94"/>
      <c r="W40" s="23"/>
      <c r="X40" s="86"/>
      <c r="Y40" s="52"/>
      <c r="Z40" s="52"/>
      <c r="AA40" s="52"/>
      <c r="AB40" s="52"/>
      <c r="AC40" s="94"/>
      <c r="AD40" s="52"/>
      <c r="AE40" s="52"/>
      <c r="AF40" s="52"/>
      <c r="AG40" s="52"/>
      <c r="AH40" s="52"/>
      <c r="AI40" s="52"/>
      <c r="AJ40" s="8"/>
    </row>
    <row r="41" spans="1:37" ht="15" customHeight="1" x14ac:dyDescent="0.25">
      <c r="A41" s="8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5"/>
      <c r="O41" s="94"/>
      <c r="P41" s="52"/>
      <c r="Q41" s="55"/>
      <c r="R41" s="52"/>
      <c r="S41" s="52"/>
      <c r="T41" s="23"/>
      <c r="U41" s="23"/>
      <c r="V41" s="94"/>
      <c r="W41" s="23"/>
      <c r="X41" s="86"/>
      <c r="Y41" s="52"/>
      <c r="Z41" s="52"/>
      <c r="AA41" s="52"/>
      <c r="AB41" s="52"/>
      <c r="AC41" s="94"/>
      <c r="AD41" s="52"/>
      <c r="AE41" s="52"/>
      <c r="AF41" s="52"/>
      <c r="AG41" s="52"/>
      <c r="AH41" s="52"/>
      <c r="AI41" s="52"/>
      <c r="AJ41" s="8"/>
    </row>
    <row r="42" spans="1:37" ht="15" customHeight="1" x14ac:dyDescent="0.2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8"/>
    </row>
    <row r="43" spans="1:37" ht="15" customHeight="1" x14ac:dyDescent="0.2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8"/>
    </row>
    <row r="44" spans="1:37" ht="15" customHeight="1" x14ac:dyDescent="0.2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8"/>
    </row>
    <row r="45" spans="1:37" ht="15" customHeight="1" x14ac:dyDescent="0.2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8"/>
    </row>
    <row r="46" spans="1:37" ht="15" customHeight="1" x14ac:dyDescent="0.2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8"/>
    </row>
    <row r="47" spans="1:37" ht="15" customHeight="1" x14ac:dyDescent="0.2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8"/>
    </row>
    <row r="48" spans="1:37" ht="15" customHeight="1" x14ac:dyDescent="0.2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8"/>
    </row>
    <row r="49" spans="1:36" ht="15" customHeight="1" x14ac:dyDescent="0.2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8"/>
    </row>
    <row r="50" spans="1:36" ht="15" customHeight="1" x14ac:dyDescent="0.2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8"/>
    </row>
    <row r="51" spans="1:36" ht="15" customHeight="1" x14ac:dyDescent="0.2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8"/>
    </row>
    <row r="52" spans="1:36" ht="15" customHeight="1" x14ac:dyDescent="0.2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8"/>
    </row>
    <row r="53" spans="1:36" ht="15" customHeight="1" x14ac:dyDescent="0.2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8"/>
    </row>
    <row r="54" spans="1:36" ht="15" customHeight="1" x14ac:dyDescent="0.2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8"/>
    </row>
    <row r="55" spans="1:36" ht="15" customHeight="1" x14ac:dyDescent="0.2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8"/>
    </row>
    <row r="56" spans="1:36" ht="15" customHeight="1" x14ac:dyDescent="0.2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8"/>
    </row>
    <row r="57" spans="1:36" ht="15" customHeight="1" x14ac:dyDescent="0.2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8"/>
    </row>
    <row r="58" spans="1:36" ht="15" customHeight="1" x14ac:dyDescent="0.2">
      <c r="A58" s="52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8"/>
    </row>
    <row r="59" spans="1:36" ht="15" customHeight="1" x14ac:dyDescent="0.2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8"/>
    </row>
    <row r="60" spans="1:36" ht="15" customHeight="1" x14ac:dyDescent="0.2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8"/>
    </row>
    <row r="61" spans="1:36" ht="15" customHeight="1" x14ac:dyDescent="0.2">
      <c r="A61" s="52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8"/>
    </row>
    <row r="62" spans="1:36" ht="15" customHeight="1" x14ac:dyDescent="0.2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8"/>
    </row>
    <row r="63" spans="1:36" ht="15" customHeight="1" x14ac:dyDescent="0.2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2"/>
      <c r="AJ63" s="8"/>
    </row>
    <row r="64" spans="1:36" ht="15" customHeight="1" x14ac:dyDescent="0.2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8"/>
    </row>
    <row r="65" spans="1:36" ht="15" customHeight="1" x14ac:dyDescent="0.2">
      <c r="A65" s="52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8"/>
    </row>
    <row r="66" spans="1:36" ht="15" customHeight="1" x14ac:dyDescent="0.2">
      <c r="A66" s="52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8"/>
    </row>
    <row r="67" spans="1:36" ht="15" customHeight="1" x14ac:dyDescent="0.2">
      <c r="A67" s="52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52"/>
      <c r="AH67" s="52"/>
      <c r="AI67" s="52"/>
      <c r="AJ67" s="8"/>
    </row>
    <row r="68" spans="1:36" ht="15" customHeight="1" x14ac:dyDescent="0.2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E68" s="52"/>
      <c r="AF68" s="52"/>
      <c r="AG68" s="52"/>
      <c r="AH68" s="52"/>
      <c r="AI68" s="52"/>
      <c r="AJ68" s="8"/>
    </row>
    <row r="69" spans="1:36" ht="15" customHeight="1" x14ac:dyDescent="0.2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2"/>
      <c r="AG69" s="52"/>
      <c r="AH69" s="52"/>
      <c r="AI69" s="52"/>
      <c r="AJ69" s="8"/>
    </row>
    <row r="70" spans="1:36" ht="15" customHeight="1" x14ac:dyDescent="0.2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52"/>
      <c r="AG70" s="52"/>
      <c r="AH70" s="52"/>
      <c r="AI70" s="52"/>
      <c r="AJ70" s="8"/>
    </row>
    <row r="71" spans="1:36" ht="15" customHeight="1" x14ac:dyDescent="0.2">
      <c r="A71" s="52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8"/>
    </row>
    <row r="72" spans="1:36" ht="15" customHeight="1" x14ac:dyDescent="0.2">
      <c r="A72" s="52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8"/>
    </row>
    <row r="73" spans="1:36" ht="15" customHeight="1" x14ac:dyDescent="0.2">
      <c r="A73" s="52"/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8"/>
    </row>
    <row r="74" spans="1:36" ht="15" customHeight="1" x14ac:dyDescent="0.2">
      <c r="A74" s="52"/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2"/>
      <c r="AG74" s="52"/>
      <c r="AH74" s="52"/>
      <c r="AI74" s="52"/>
      <c r="AJ74" s="8"/>
    </row>
    <row r="75" spans="1:36" ht="15" customHeight="1" x14ac:dyDescent="0.2">
      <c r="A75" s="52"/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8"/>
    </row>
    <row r="76" spans="1:36" ht="15" customHeight="1" x14ac:dyDescent="0.2">
      <c r="A76" s="52"/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2"/>
      <c r="AG76" s="52"/>
      <c r="AH76" s="52"/>
      <c r="AI76" s="52"/>
      <c r="AJ76" s="8"/>
    </row>
    <row r="77" spans="1:36" ht="15" customHeight="1" x14ac:dyDescent="0.2">
      <c r="A77" s="52"/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8"/>
    </row>
    <row r="78" spans="1:36" ht="15" customHeight="1" x14ac:dyDescent="0.2">
      <c r="A78" s="52"/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2"/>
      <c r="AG78" s="52"/>
      <c r="AH78" s="52"/>
      <c r="AI78" s="52"/>
      <c r="AJ78" s="8"/>
    </row>
    <row r="79" spans="1:36" ht="15" customHeight="1" x14ac:dyDescent="0.2">
      <c r="A79" s="52"/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8"/>
    </row>
    <row r="80" spans="1:36" ht="15" customHeight="1" x14ac:dyDescent="0.2">
      <c r="A80" s="52"/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8"/>
    </row>
    <row r="81" spans="1:36" ht="15" customHeight="1" x14ac:dyDescent="0.2">
      <c r="A81" s="52"/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8"/>
    </row>
    <row r="82" spans="1:36" ht="15" customHeight="1" x14ac:dyDescent="0.2">
      <c r="A82" s="52"/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8"/>
    </row>
    <row r="83" spans="1:36" ht="15" customHeight="1" x14ac:dyDescent="0.2">
      <c r="A83" s="52"/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8"/>
    </row>
    <row r="84" spans="1:36" ht="15" customHeight="1" x14ac:dyDescent="0.2">
      <c r="A84" s="52"/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8"/>
    </row>
    <row r="85" spans="1:36" ht="15" customHeight="1" x14ac:dyDescent="0.2">
      <c r="A85" s="52"/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8"/>
    </row>
    <row r="86" spans="1:36" ht="15" customHeight="1" x14ac:dyDescent="0.2">
      <c r="A86" s="52"/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8"/>
    </row>
    <row r="87" spans="1:36" ht="15" customHeight="1" x14ac:dyDescent="0.2">
      <c r="A87" s="52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8"/>
    </row>
    <row r="88" spans="1:36" ht="15" customHeight="1" x14ac:dyDescent="0.2">
      <c r="A88" s="52"/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8"/>
    </row>
    <row r="89" spans="1:36" ht="15" customHeight="1" x14ac:dyDescent="0.2">
      <c r="A89" s="52"/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2"/>
      <c r="AF89" s="52"/>
      <c r="AG89" s="52"/>
      <c r="AH89" s="52"/>
      <c r="AI89" s="52"/>
      <c r="AJ89" s="8"/>
    </row>
    <row r="90" spans="1:36" ht="15" customHeight="1" x14ac:dyDescent="0.2">
      <c r="A90" s="52"/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8"/>
    </row>
    <row r="91" spans="1:36" ht="15" customHeight="1" x14ac:dyDescent="0.2">
      <c r="A91" s="52"/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8"/>
    </row>
    <row r="92" spans="1:36" ht="15" customHeight="1" x14ac:dyDescent="0.2">
      <c r="A92" s="52"/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2"/>
      <c r="AG92" s="52"/>
      <c r="AH92" s="52"/>
      <c r="AI92" s="52"/>
      <c r="AJ92" s="8"/>
    </row>
    <row r="93" spans="1:36" ht="15" customHeight="1" x14ac:dyDescent="0.2">
      <c r="A93" s="52"/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8"/>
    </row>
    <row r="94" spans="1:36" ht="15" customHeight="1" x14ac:dyDescent="0.2">
      <c r="A94" s="52"/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52"/>
      <c r="AH94" s="52"/>
      <c r="AI94" s="52"/>
      <c r="AJ94" s="8"/>
    </row>
    <row r="95" spans="1:36" ht="15" customHeight="1" x14ac:dyDescent="0.2">
      <c r="A95" s="52"/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2"/>
      <c r="AG95" s="52"/>
      <c r="AH95" s="52"/>
      <c r="AI95" s="52"/>
      <c r="AJ95" s="8"/>
    </row>
    <row r="96" spans="1:36" ht="15" customHeight="1" x14ac:dyDescent="0.2">
      <c r="A96" s="52"/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52"/>
      <c r="AG96" s="52"/>
      <c r="AH96" s="52"/>
      <c r="AI96" s="52"/>
      <c r="AJ96" s="8"/>
    </row>
    <row r="97" spans="1:36" ht="15" customHeight="1" x14ac:dyDescent="0.2">
      <c r="A97" s="52"/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8"/>
    </row>
    <row r="98" spans="1:36" ht="15" customHeight="1" x14ac:dyDescent="0.2">
      <c r="A98" s="52"/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8"/>
    </row>
    <row r="99" spans="1:36" ht="15" customHeight="1" x14ac:dyDescent="0.2">
      <c r="A99" s="52"/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2"/>
      <c r="AG99" s="52"/>
      <c r="AH99" s="52"/>
      <c r="AI99" s="52"/>
      <c r="AJ99" s="8"/>
    </row>
    <row r="100" spans="1:36" ht="15" customHeight="1" x14ac:dyDescent="0.2">
      <c r="A100" s="52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2"/>
      <c r="AG100" s="52"/>
      <c r="AH100" s="52"/>
      <c r="AI100" s="52"/>
      <c r="AJ100" s="8"/>
    </row>
    <row r="101" spans="1:36" ht="15" customHeight="1" x14ac:dyDescent="0.2">
      <c r="A101" s="52"/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  <c r="AG101" s="52"/>
      <c r="AH101" s="52"/>
      <c r="AI101" s="52"/>
      <c r="AJ101" s="8"/>
    </row>
    <row r="102" spans="1:36" ht="15" customHeight="1" x14ac:dyDescent="0.2">
      <c r="A102" s="52"/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  <c r="AE102" s="52"/>
      <c r="AF102" s="52"/>
      <c r="AG102" s="52"/>
      <c r="AH102" s="52"/>
      <c r="AI102" s="52"/>
      <c r="AJ102" s="8"/>
    </row>
    <row r="103" spans="1:36" ht="15" customHeight="1" x14ac:dyDescent="0.2">
      <c r="A103" s="52"/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2"/>
      <c r="AG103" s="52"/>
      <c r="AH103" s="52"/>
      <c r="AI103" s="52"/>
      <c r="AJ103" s="8"/>
    </row>
    <row r="104" spans="1:36" ht="15" customHeight="1" x14ac:dyDescent="0.2">
      <c r="A104" s="52"/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2"/>
      <c r="AG104" s="52"/>
      <c r="AH104" s="52"/>
      <c r="AI104" s="52"/>
      <c r="AJ104" s="8"/>
    </row>
    <row r="105" spans="1:36" ht="15" customHeight="1" x14ac:dyDescent="0.2">
      <c r="A105" s="52"/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  <c r="AA105" s="52"/>
      <c r="AB105" s="52"/>
      <c r="AC105" s="52"/>
      <c r="AD105" s="52"/>
      <c r="AE105" s="52"/>
      <c r="AF105" s="52"/>
      <c r="AG105" s="52"/>
      <c r="AH105" s="52"/>
      <c r="AI105" s="52"/>
      <c r="AJ105" s="8"/>
    </row>
    <row r="106" spans="1:36" ht="15" customHeight="1" x14ac:dyDescent="0.2">
      <c r="A106" s="52"/>
      <c r="B106" s="52"/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  <c r="AA106" s="52"/>
      <c r="AB106" s="52"/>
      <c r="AC106" s="52"/>
      <c r="AD106" s="52"/>
      <c r="AE106" s="52"/>
      <c r="AF106" s="52"/>
      <c r="AG106" s="52"/>
      <c r="AH106" s="52"/>
      <c r="AI106" s="52"/>
      <c r="AJ106" s="8"/>
    </row>
    <row r="107" spans="1:36" ht="15" customHeight="1" x14ac:dyDescent="0.2">
      <c r="A107" s="52"/>
      <c r="B107" s="52"/>
      <c r="C107" s="52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2"/>
      <c r="AE107" s="52"/>
      <c r="AF107" s="52"/>
      <c r="AG107" s="52"/>
      <c r="AH107" s="52"/>
      <c r="AI107" s="52"/>
      <c r="AJ107" s="8"/>
    </row>
    <row r="108" spans="1:36" ht="15" customHeight="1" x14ac:dyDescent="0.2">
      <c r="A108" s="52"/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  <c r="AA108" s="52"/>
      <c r="AB108" s="52"/>
      <c r="AC108" s="52"/>
      <c r="AD108" s="52"/>
      <c r="AE108" s="52"/>
      <c r="AF108" s="52"/>
      <c r="AG108" s="52"/>
      <c r="AH108" s="52"/>
      <c r="AI108" s="52"/>
      <c r="AJ108" s="8"/>
    </row>
    <row r="109" spans="1:36" ht="15" customHeight="1" x14ac:dyDescent="0.2">
      <c r="A109" s="52"/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2"/>
      <c r="AE109" s="52"/>
      <c r="AF109" s="52"/>
      <c r="AG109" s="52"/>
      <c r="AH109" s="52"/>
      <c r="AI109" s="52"/>
      <c r="AJ109" s="8"/>
    </row>
    <row r="110" spans="1:36" ht="15" customHeight="1" x14ac:dyDescent="0.2">
      <c r="A110" s="52"/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2"/>
      <c r="AG110" s="52"/>
      <c r="AH110" s="52"/>
      <c r="AI110" s="52"/>
      <c r="AJ110" s="8"/>
    </row>
    <row r="111" spans="1:36" ht="15" customHeight="1" x14ac:dyDescent="0.2">
      <c r="A111" s="52"/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2"/>
      <c r="AG111" s="52"/>
      <c r="AH111" s="52"/>
      <c r="AI111" s="52"/>
      <c r="AJ111" s="8"/>
    </row>
    <row r="112" spans="1:36" ht="15" customHeight="1" x14ac:dyDescent="0.2">
      <c r="A112" s="52"/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8"/>
    </row>
    <row r="113" spans="1:36" ht="15" customHeight="1" x14ac:dyDescent="0.2">
      <c r="A113" s="52"/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8"/>
    </row>
    <row r="114" spans="1:36" ht="15" customHeight="1" x14ac:dyDescent="0.2">
      <c r="A114" s="52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2"/>
      <c r="AE114" s="52"/>
      <c r="AF114" s="52"/>
      <c r="AG114" s="52"/>
      <c r="AH114" s="52"/>
      <c r="AI114" s="52"/>
      <c r="AJ114" s="8"/>
    </row>
    <row r="115" spans="1:36" ht="15" customHeight="1" x14ac:dyDescent="0.2">
      <c r="A115" s="52"/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52"/>
      <c r="AG115" s="52"/>
      <c r="AH115" s="52"/>
      <c r="AI115" s="52"/>
      <c r="AJ115" s="8"/>
    </row>
    <row r="116" spans="1:36" ht="15" customHeight="1" x14ac:dyDescent="0.2">
      <c r="A116" s="52"/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2"/>
      <c r="AG116" s="52"/>
      <c r="AH116" s="52"/>
      <c r="AI116" s="52"/>
      <c r="AJ116" s="8"/>
    </row>
    <row r="117" spans="1:36" ht="15" customHeight="1" x14ac:dyDescent="0.2">
      <c r="A117" s="52"/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  <c r="AA117" s="52"/>
      <c r="AB117" s="52"/>
      <c r="AC117" s="52"/>
      <c r="AD117" s="52"/>
      <c r="AE117" s="52"/>
      <c r="AF117" s="52"/>
      <c r="AG117" s="52"/>
      <c r="AH117" s="52"/>
      <c r="AI117" s="52"/>
      <c r="AJ117" s="8"/>
    </row>
    <row r="118" spans="1:36" ht="15" customHeight="1" x14ac:dyDescent="0.2">
      <c r="A118" s="52"/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2"/>
      <c r="AG118" s="52"/>
      <c r="AH118" s="52"/>
      <c r="AI118" s="52"/>
      <c r="AJ118" s="8"/>
    </row>
    <row r="119" spans="1:36" ht="15" customHeight="1" x14ac:dyDescent="0.2">
      <c r="A119" s="52"/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  <c r="AA119" s="52"/>
      <c r="AB119" s="52"/>
      <c r="AC119" s="52"/>
      <c r="AD119" s="52"/>
      <c r="AE119" s="52"/>
      <c r="AF119" s="52"/>
      <c r="AG119" s="52"/>
      <c r="AH119" s="52"/>
      <c r="AI119" s="52"/>
      <c r="AJ119" s="8"/>
    </row>
    <row r="120" spans="1:36" ht="15" customHeight="1" x14ac:dyDescent="0.2">
      <c r="A120" s="52"/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8"/>
    </row>
    <row r="121" spans="1:36" ht="15" customHeight="1" x14ac:dyDescent="0.2">
      <c r="A121" s="52"/>
      <c r="B121" s="52"/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8"/>
    </row>
    <row r="122" spans="1:36" ht="15" customHeight="1" x14ac:dyDescent="0.2">
      <c r="A122" s="52"/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8"/>
    </row>
    <row r="123" spans="1:36" ht="15" customHeight="1" x14ac:dyDescent="0.2">
      <c r="A123" s="52"/>
      <c r="B123" s="52"/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8"/>
    </row>
    <row r="124" spans="1:36" ht="15" customHeight="1" x14ac:dyDescent="0.2">
      <c r="A124" s="52"/>
      <c r="B124" s="52"/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8"/>
    </row>
    <row r="125" spans="1:36" ht="15" customHeight="1" x14ac:dyDescent="0.2">
      <c r="A125" s="52"/>
      <c r="B125" s="52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8"/>
    </row>
    <row r="126" spans="1:36" ht="15" customHeight="1" x14ac:dyDescent="0.2">
      <c r="A126" s="52"/>
      <c r="B126" s="52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8"/>
    </row>
    <row r="127" spans="1:36" ht="15" customHeight="1" x14ac:dyDescent="0.2">
      <c r="A127" s="52"/>
      <c r="B127" s="52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8"/>
    </row>
    <row r="128" spans="1:36" ht="15" customHeight="1" x14ac:dyDescent="0.2">
      <c r="A128" s="52"/>
      <c r="B128" s="52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8"/>
    </row>
    <row r="129" spans="1:36" ht="15" customHeight="1" x14ac:dyDescent="0.2">
      <c r="A129" s="52"/>
      <c r="B129" s="52"/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8"/>
    </row>
    <row r="130" spans="1:36" ht="15" customHeight="1" x14ac:dyDescent="0.2">
      <c r="A130" s="52"/>
      <c r="B130" s="52"/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8"/>
    </row>
    <row r="131" spans="1:36" ht="15" customHeight="1" x14ac:dyDescent="0.2">
      <c r="A131" s="52"/>
      <c r="B131" s="52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8"/>
    </row>
    <row r="132" spans="1:36" ht="15" customHeight="1" x14ac:dyDescent="0.2">
      <c r="A132" s="52"/>
      <c r="B132" s="52"/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8"/>
    </row>
    <row r="133" spans="1:36" ht="15" customHeight="1" x14ac:dyDescent="0.2">
      <c r="A133" s="52"/>
      <c r="B133" s="52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  <c r="AA133" s="52"/>
      <c r="AB133" s="52"/>
      <c r="AC133" s="52"/>
      <c r="AD133" s="52"/>
      <c r="AE133" s="52"/>
      <c r="AF133" s="52"/>
      <c r="AG133" s="52"/>
      <c r="AH133" s="52"/>
      <c r="AI133" s="52"/>
      <c r="AJ133" s="8"/>
    </row>
    <row r="134" spans="1:36" ht="15" customHeight="1" x14ac:dyDescent="0.2">
      <c r="A134" s="52"/>
      <c r="B134" s="52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2"/>
      <c r="AE134" s="52"/>
      <c r="AF134" s="52"/>
      <c r="AG134" s="52"/>
      <c r="AH134" s="52"/>
      <c r="AI134" s="52"/>
      <c r="AJ134" s="8"/>
    </row>
    <row r="135" spans="1:36" ht="15" customHeight="1" x14ac:dyDescent="0.2">
      <c r="A135" s="52"/>
      <c r="B135" s="52"/>
      <c r="C135" s="52"/>
      <c r="D135" s="52"/>
      <c r="E135" s="52"/>
      <c r="F135" s="52"/>
      <c r="G135" s="52"/>
      <c r="H135" s="52"/>
      <c r="I135" s="52"/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8"/>
    </row>
    <row r="136" spans="1:36" ht="15" customHeight="1" x14ac:dyDescent="0.2">
      <c r="A136" s="52"/>
      <c r="B136" s="52"/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  <c r="AA136" s="52"/>
      <c r="AB136" s="52"/>
      <c r="AC136" s="52"/>
      <c r="AD136" s="52"/>
      <c r="AE136" s="52"/>
      <c r="AF136" s="52"/>
      <c r="AG136" s="52"/>
      <c r="AH136" s="52"/>
      <c r="AI136" s="52"/>
      <c r="AJ136" s="8"/>
    </row>
    <row r="137" spans="1:36" ht="15" customHeight="1" x14ac:dyDescent="0.2">
      <c r="A137" s="52"/>
      <c r="B137" s="52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8"/>
    </row>
    <row r="138" spans="1:36" ht="15" customHeight="1" x14ac:dyDescent="0.2">
      <c r="A138" s="52"/>
      <c r="B138" s="52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8"/>
    </row>
    <row r="139" spans="1:36" ht="15" customHeight="1" x14ac:dyDescent="0.2">
      <c r="A139" s="52"/>
      <c r="B139" s="52"/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8"/>
    </row>
    <row r="140" spans="1:36" ht="15" customHeight="1" x14ac:dyDescent="0.2">
      <c r="A140" s="52"/>
      <c r="B140" s="52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8"/>
    </row>
    <row r="141" spans="1:36" ht="15" customHeight="1" x14ac:dyDescent="0.2">
      <c r="A141" s="52"/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8"/>
    </row>
    <row r="142" spans="1:36" ht="15" customHeight="1" x14ac:dyDescent="0.2">
      <c r="A142" s="52"/>
      <c r="B142" s="52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  <c r="AA142" s="52"/>
      <c r="AB142" s="52"/>
      <c r="AC142" s="52"/>
      <c r="AD142" s="52"/>
      <c r="AE142" s="52"/>
      <c r="AF142" s="52"/>
      <c r="AG142" s="52"/>
      <c r="AH142" s="52"/>
      <c r="AI142" s="52"/>
      <c r="AJ142" s="8"/>
    </row>
    <row r="143" spans="1:36" ht="15" customHeight="1" x14ac:dyDescent="0.2">
      <c r="A143" s="52"/>
      <c r="B143" s="52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8"/>
    </row>
    <row r="144" spans="1:36" ht="15" customHeight="1" x14ac:dyDescent="0.2">
      <c r="A144" s="52"/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8"/>
    </row>
    <row r="145" spans="1:36" ht="15" customHeight="1" x14ac:dyDescent="0.2">
      <c r="A145" s="52"/>
      <c r="B145" s="52"/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8"/>
    </row>
    <row r="146" spans="1:36" ht="15" customHeight="1" x14ac:dyDescent="0.2">
      <c r="A146" s="52"/>
      <c r="B146" s="52"/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8"/>
    </row>
    <row r="147" spans="1:36" ht="15" customHeight="1" x14ac:dyDescent="0.2">
      <c r="A147" s="52"/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8"/>
    </row>
    <row r="148" spans="1:36" ht="15" customHeight="1" x14ac:dyDescent="0.2">
      <c r="A148" s="52"/>
      <c r="B148" s="52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8"/>
    </row>
    <row r="149" spans="1:36" ht="15" customHeight="1" x14ac:dyDescent="0.2">
      <c r="A149" s="52"/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8"/>
    </row>
    <row r="150" spans="1:36" ht="15" customHeight="1" x14ac:dyDescent="0.2">
      <c r="A150" s="52"/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8"/>
    </row>
    <row r="151" spans="1:36" ht="15" customHeight="1" x14ac:dyDescent="0.2">
      <c r="A151" s="52"/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8"/>
    </row>
    <row r="152" spans="1:36" ht="15" customHeight="1" x14ac:dyDescent="0.2">
      <c r="A152" s="52"/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8"/>
    </row>
    <row r="153" spans="1:36" ht="15" customHeight="1" x14ac:dyDescent="0.2">
      <c r="A153" s="52"/>
      <c r="B153" s="52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8"/>
    </row>
    <row r="154" spans="1:36" ht="15" customHeight="1" x14ac:dyDescent="0.2">
      <c r="A154" s="52"/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8"/>
    </row>
    <row r="155" spans="1:36" ht="15" customHeight="1" x14ac:dyDescent="0.2">
      <c r="A155" s="52"/>
      <c r="B155" s="52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8"/>
    </row>
    <row r="156" spans="1:36" ht="15" customHeight="1" x14ac:dyDescent="0.2">
      <c r="A156" s="52"/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8"/>
    </row>
    <row r="157" spans="1:36" ht="15" customHeight="1" x14ac:dyDescent="0.2">
      <c r="A157" s="52"/>
      <c r="B157" s="52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8"/>
    </row>
    <row r="158" spans="1:36" ht="15" customHeight="1" x14ac:dyDescent="0.2">
      <c r="A158" s="52"/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  <c r="AD158" s="52"/>
      <c r="AE158" s="52"/>
      <c r="AF158" s="52"/>
      <c r="AG158" s="52"/>
      <c r="AH158" s="52"/>
      <c r="AI158" s="52"/>
      <c r="AJ158" s="8"/>
    </row>
    <row r="159" spans="1:36" ht="15" customHeight="1" x14ac:dyDescent="0.2">
      <c r="A159" s="52"/>
      <c r="B159" s="52"/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8"/>
    </row>
    <row r="160" spans="1:36" ht="15" customHeight="1" x14ac:dyDescent="0.2">
      <c r="A160" s="52"/>
      <c r="B160" s="52"/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8"/>
    </row>
    <row r="161" spans="1:36" ht="15" customHeight="1" x14ac:dyDescent="0.2">
      <c r="A161" s="52"/>
      <c r="B161" s="52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8"/>
    </row>
    <row r="162" spans="1:36" ht="15" customHeight="1" x14ac:dyDescent="0.2">
      <c r="A162" s="52"/>
      <c r="B162" s="52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8"/>
    </row>
    <row r="163" spans="1:36" ht="15" customHeight="1" x14ac:dyDescent="0.2">
      <c r="A163" s="52"/>
      <c r="B163" s="52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8"/>
    </row>
    <row r="164" spans="1:36" ht="15" customHeight="1" x14ac:dyDescent="0.2">
      <c r="A164" s="52"/>
      <c r="B164" s="52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8"/>
    </row>
    <row r="165" spans="1:36" ht="15" customHeight="1" x14ac:dyDescent="0.2">
      <c r="A165" s="52"/>
      <c r="B165" s="52"/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8"/>
    </row>
    <row r="166" spans="1:36" ht="15" customHeight="1" x14ac:dyDescent="0.2">
      <c r="A166" s="52"/>
      <c r="B166" s="52"/>
      <c r="C166" s="52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8"/>
    </row>
    <row r="167" spans="1:36" ht="15" customHeight="1" x14ac:dyDescent="0.2">
      <c r="A167" s="52"/>
      <c r="B167" s="52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8"/>
    </row>
    <row r="168" spans="1:36" ht="15" customHeight="1" x14ac:dyDescent="0.2">
      <c r="A168" s="52"/>
      <c r="B168" s="52"/>
      <c r="C168" s="52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8"/>
    </row>
    <row r="169" spans="1:36" ht="15" customHeight="1" x14ac:dyDescent="0.2">
      <c r="A169" s="52"/>
      <c r="B169" s="52"/>
      <c r="C169" s="52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  <c r="AA169" s="52"/>
      <c r="AB169" s="52"/>
      <c r="AC169" s="52"/>
      <c r="AD169" s="52"/>
      <c r="AE169" s="52"/>
      <c r="AF169" s="52"/>
      <c r="AG169" s="52"/>
      <c r="AH169" s="52"/>
      <c r="AI169" s="52"/>
      <c r="AJ169" s="8"/>
    </row>
    <row r="170" spans="1:36" ht="15" customHeight="1" x14ac:dyDescent="0.2">
      <c r="A170" s="52"/>
      <c r="B170" s="52"/>
      <c r="C170" s="52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  <c r="AA170" s="52"/>
      <c r="AB170" s="52"/>
      <c r="AC170" s="52"/>
      <c r="AD170" s="52"/>
      <c r="AE170" s="52"/>
      <c r="AF170" s="52"/>
      <c r="AG170" s="52"/>
      <c r="AH170" s="52"/>
      <c r="AI170" s="52"/>
      <c r="AJ170" s="8"/>
    </row>
    <row r="171" spans="1:36" ht="15" customHeight="1" x14ac:dyDescent="0.2">
      <c r="A171" s="52"/>
      <c r="B171" s="52"/>
      <c r="C171" s="52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  <c r="AA171" s="52"/>
      <c r="AB171" s="52"/>
      <c r="AC171" s="52"/>
      <c r="AD171" s="52"/>
      <c r="AE171" s="52"/>
      <c r="AF171" s="52"/>
      <c r="AG171" s="52"/>
      <c r="AH171" s="52"/>
      <c r="AI171" s="52"/>
      <c r="AJ171" s="8"/>
    </row>
    <row r="172" spans="1:36" ht="15" customHeight="1" x14ac:dyDescent="0.2">
      <c r="A172" s="52"/>
      <c r="B172" s="52"/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  <c r="AA172" s="52"/>
      <c r="AB172" s="52"/>
      <c r="AC172" s="52"/>
      <c r="AD172" s="52"/>
      <c r="AE172" s="52"/>
      <c r="AF172" s="52"/>
      <c r="AG172" s="52"/>
      <c r="AH172" s="52"/>
      <c r="AI172" s="52"/>
      <c r="AJ172" s="8"/>
    </row>
    <row r="173" spans="1:36" ht="15" customHeight="1" x14ac:dyDescent="0.2">
      <c r="A173" s="52"/>
      <c r="B173" s="52"/>
      <c r="C173" s="52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  <c r="AA173" s="52"/>
      <c r="AB173" s="52"/>
      <c r="AC173" s="52"/>
      <c r="AD173" s="52"/>
      <c r="AE173" s="52"/>
      <c r="AF173" s="52"/>
      <c r="AG173" s="52"/>
      <c r="AH173" s="52"/>
      <c r="AI173" s="52"/>
      <c r="AJ173" s="8"/>
    </row>
    <row r="174" spans="1:36" ht="15" customHeight="1" x14ac:dyDescent="0.2"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8"/>
    </row>
    <row r="175" spans="1:36" ht="15" customHeight="1" x14ac:dyDescent="0.2"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8"/>
    </row>
    <row r="176" spans="1:36" ht="15" customHeight="1" x14ac:dyDescent="0.2"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8"/>
    </row>
    <row r="177" spans="2:36" ht="15" customHeight="1" x14ac:dyDescent="0.2"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8"/>
    </row>
    <row r="178" spans="2:36" ht="15" customHeight="1" x14ac:dyDescent="0.2"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8"/>
    </row>
    <row r="179" spans="2:36" ht="15" customHeight="1" x14ac:dyDescent="0.2"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52"/>
      <c r="B1" s="2" t="s">
        <v>34</v>
      </c>
      <c r="C1" s="3"/>
      <c r="D1" s="4"/>
      <c r="E1" s="5" t="s">
        <v>63</v>
      </c>
      <c r="F1" s="87"/>
      <c r="G1" s="88"/>
      <c r="H1" s="88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87"/>
      <c r="AB1" s="87"/>
      <c r="AC1" s="88"/>
      <c r="AD1" s="88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</row>
    <row r="2" spans="1:57" ht="14.25" x14ac:dyDescent="0.2">
      <c r="A2" s="52"/>
      <c r="B2" s="39" t="s">
        <v>60</v>
      </c>
      <c r="C2" s="40"/>
      <c r="D2" s="104"/>
      <c r="E2" s="12" t="s">
        <v>13</v>
      </c>
      <c r="F2" s="13"/>
      <c r="G2" s="13"/>
      <c r="H2" s="13"/>
      <c r="I2" s="19"/>
      <c r="J2" s="14"/>
      <c r="K2" s="105"/>
      <c r="L2" s="21" t="s">
        <v>74</v>
      </c>
      <c r="M2" s="13"/>
      <c r="N2" s="13"/>
      <c r="O2" s="20"/>
      <c r="P2" s="18"/>
      <c r="Q2" s="21" t="s">
        <v>75</v>
      </c>
      <c r="R2" s="13"/>
      <c r="S2" s="13"/>
      <c r="T2" s="13"/>
      <c r="U2" s="19"/>
      <c r="V2" s="20"/>
      <c r="W2" s="18"/>
      <c r="X2" s="44" t="s">
        <v>76</v>
      </c>
      <c r="Y2" s="45"/>
      <c r="Z2" s="106"/>
      <c r="AA2" s="12" t="s">
        <v>13</v>
      </c>
      <c r="AB2" s="13"/>
      <c r="AC2" s="13"/>
      <c r="AD2" s="13"/>
      <c r="AE2" s="19"/>
      <c r="AF2" s="14"/>
      <c r="AG2" s="105"/>
      <c r="AH2" s="21" t="s">
        <v>77</v>
      </c>
      <c r="AI2" s="13"/>
      <c r="AJ2" s="13"/>
      <c r="AK2" s="20"/>
      <c r="AL2" s="18"/>
      <c r="AM2" s="21" t="s">
        <v>75</v>
      </c>
      <c r="AN2" s="13"/>
      <c r="AO2" s="13"/>
      <c r="AP2" s="13"/>
      <c r="AQ2" s="19"/>
      <c r="AR2" s="20"/>
      <c r="AS2" s="107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</row>
    <row r="3" spans="1:57" ht="14.25" x14ac:dyDescent="0.2">
      <c r="A3" s="52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07"/>
      <c r="L3" s="17" t="s">
        <v>5</v>
      </c>
      <c r="M3" s="17" t="s">
        <v>6</v>
      </c>
      <c r="N3" s="17" t="s">
        <v>78</v>
      </c>
      <c r="O3" s="17" t="s">
        <v>17</v>
      </c>
      <c r="P3" s="23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07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07"/>
      <c r="AH3" s="17" t="s">
        <v>5</v>
      </c>
      <c r="AI3" s="17" t="s">
        <v>6</v>
      </c>
      <c r="AJ3" s="17" t="s">
        <v>78</v>
      </c>
      <c r="AK3" s="17" t="s">
        <v>17</v>
      </c>
      <c r="AL3" s="23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07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</row>
    <row r="4" spans="1:57" x14ac:dyDescent="0.25">
      <c r="A4" s="52"/>
      <c r="B4" s="29"/>
      <c r="C4" s="32"/>
      <c r="D4" s="50"/>
      <c r="E4" s="29"/>
      <c r="F4" s="29"/>
      <c r="G4" s="29"/>
      <c r="H4" s="33"/>
      <c r="I4" s="29"/>
      <c r="J4" s="34"/>
      <c r="K4" s="28"/>
      <c r="L4" s="108"/>
      <c r="M4" s="17"/>
      <c r="N4" s="17"/>
      <c r="O4" s="17"/>
      <c r="P4" s="23"/>
      <c r="Q4" s="29"/>
      <c r="R4" s="29"/>
      <c r="S4" s="33"/>
      <c r="T4" s="29"/>
      <c r="U4" s="29"/>
      <c r="V4" s="109"/>
      <c r="W4" s="28"/>
      <c r="X4" s="29">
        <v>1999</v>
      </c>
      <c r="Y4" s="32" t="s">
        <v>58</v>
      </c>
      <c r="Z4" s="50" t="s">
        <v>56</v>
      </c>
      <c r="AA4" s="29"/>
      <c r="AB4" s="29"/>
      <c r="AC4" s="29"/>
      <c r="AD4" s="33"/>
      <c r="AE4" s="29"/>
      <c r="AF4" s="34"/>
      <c r="AG4" s="28"/>
      <c r="AH4" s="17"/>
      <c r="AI4" s="17"/>
      <c r="AJ4" s="17"/>
      <c r="AK4" s="17"/>
      <c r="AL4" s="23"/>
      <c r="AM4" s="29"/>
      <c r="AN4" s="29"/>
      <c r="AO4" s="29"/>
      <c r="AP4" s="29"/>
      <c r="AQ4" s="29"/>
      <c r="AR4" s="110"/>
      <c r="AS4" s="111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</row>
    <row r="5" spans="1:57" x14ac:dyDescent="0.25">
      <c r="A5" s="52"/>
      <c r="B5" s="29">
        <v>2001</v>
      </c>
      <c r="C5" s="32" t="s">
        <v>35</v>
      </c>
      <c r="D5" s="50" t="s">
        <v>50</v>
      </c>
      <c r="E5" s="29">
        <v>26</v>
      </c>
      <c r="F5" s="29">
        <v>0</v>
      </c>
      <c r="G5" s="29">
        <v>3</v>
      </c>
      <c r="H5" s="33">
        <v>26</v>
      </c>
      <c r="I5" s="29">
        <v>93</v>
      </c>
      <c r="J5" s="34">
        <v>0.503</v>
      </c>
      <c r="K5" s="28">
        <v>185</v>
      </c>
      <c r="L5" s="108"/>
      <c r="M5" s="17"/>
      <c r="N5" s="17"/>
      <c r="O5" s="17"/>
      <c r="P5" s="23"/>
      <c r="Q5" s="29"/>
      <c r="R5" s="29"/>
      <c r="S5" s="33"/>
      <c r="T5" s="29"/>
      <c r="U5" s="29"/>
      <c r="V5" s="109"/>
      <c r="W5" s="28"/>
      <c r="X5" s="29"/>
      <c r="Y5" s="32"/>
      <c r="Z5" s="50"/>
      <c r="AA5" s="29"/>
      <c r="AB5" s="29"/>
      <c r="AC5" s="29"/>
      <c r="AD5" s="33"/>
      <c r="AE5" s="29"/>
      <c r="AF5" s="34"/>
      <c r="AG5" s="28"/>
      <c r="AH5" s="17"/>
      <c r="AI5" s="17"/>
      <c r="AJ5" s="17"/>
      <c r="AK5" s="17"/>
      <c r="AL5" s="23"/>
      <c r="AM5" s="29"/>
      <c r="AN5" s="29"/>
      <c r="AO5" s="29"/>
      <c r="AP5" s="29"/>
      <c r="AQ5" s="29"/>
      <c r="AR5" s="110"/>
      <c r="AS5" s="111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</row>
    <row r="6" spans="1:57" x14ac:dyDescent="0.25">
      <c r="A6" s="52"/>
      <c r="B6" s="29">
        <v>2002</v>
      </c>
      <c r="C6" s="32" t="s">
        <v>52</v>
      </c>
      <c r="D6" s="50" t="s">
        <v>36</v>
      </c>
      <c r="E6" s="29">
        <v>22</v>
      </c>
      <c r="F6" s="29">
        <v>1</v>
      </c>
      <c r="G6" s="29">
        <v>1</v>
      </c>
      <c r="H6" s="33">
        <v>21</v>
      </c>
      <c r="I6" s="29">
        <v>64</v>
      </c>
      <c r="J6" s="34">
        <v>0.46</v>
      </c>
      <c r="K6" s="28">
        <v>139</v>
      </c>
      <c r="L6" s="108"/>
      <c r="M6" s="17"/>
      <c r="N6" s="17"/>
      <c r="O6" s="17"/>
      <c r="P6" s="23"/>
      <c r="Q6" s="29">
        <v>2</v>
      </c>
      <c r="R6" s="29">
        <v>0</v>
      </c>
      <c r="S6" s="33">
        <v>0</v>
      </c>
      <c r="T6" s="29">
        <v>0</v>
      </c>
      <c r="U6" s="29">
        <v>4</v>
      </c>
      <c r="V6" s="109">
        <v>0.25</v>
      </c>
      <c r="W6" s="28">
        <v>16</v>
      </c>
      <c r="X6" s="29"/>
      <c r="Y6" s="32"/>
      <c r="Z6" s="50"/>
      <c r="AA6" s="29"/>
      <c r="AB6" s="29"/>
      <c r="AC6" s="29"/>
      <c r="AD6" s="33"/>
      <c r="AE6" s="29"/>
      <c r="AF6" s="34"/>
      <c r="AG6" s="28"/>
      <c r="AH6" s="17"/>
      <c r="AI6" s="17"/>
      <c r="AJ6" s="17"/>
      <c r="AK6" s="17"/>
      <c r="AL6" s="23"/>
      <c r="AM6" s="29"/>
      <c r="AN6" s="29"/>
      <c r="AO6" s="29"/>
      <c r="AP6" s="29"/>
      <c r="AQ6" s="29"/>
      <c r="AR6" s="110"/>
      <c r="AS6" s="111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</row>
    <row r="7" spans="1:57" x14ac:dyDescent="0.25">
      <c r="A7" s="52"/>
      <c r="B7" s="29"/>
      <c r="C7" s="32"/>
      <c r="D7" s="50"/>
      <c r="E7" s="29"/>
      <c r="F7" s="29"/>
      <c r="G7" s="29"/>
      <c r="H7" s="33"/>
      <c r="I7" s="29"/>
      <c r="J7" s="34"/>
      <c r="K7" s="28"/>
      <c r="L7" s="108"/>
      <c r="M7" s="17"/>
      <c r="N7" s="17"/>
      <c r="O7" s="17"/>
      <c r="P7" s="23"/>
      <c r="Q7" s="29"/>
      <c r="R7" s="29"/>
      <c r="S7" s="33"/>
      <c r="T7" s="29"/>
      <c r="U7" s="29"/>
      <c r="V7" s="109"/>
      <c r="W7" s="28"/>
      <c r="X7" s="29">
        <v>2003</v>
      </c>
      <c r="Y7" s="29" t="s">
        <v>53</v>
      </c>
      <c r="Z7" s="50" t="s">
        <v>89</v>
      </c>
      <c r="AA7" s="29">
        <v>10</v>
      </c>
      <c r="AB7" s="29">
        <v>0</v>
      </c>
      <c r="AC7" s="29">
        <v>0</v>
      </c>
      <c r="AD7" s="29">
        <v>14</v>
      </c>
      <c r="AE7" s="29">
        <v>49</v>
      </c>
      <c r="AF7" s="61">
        <v>0.66210000000000002</v>
      </c>
      <c r="AG7" s="94">
        <v>74</v>
      </c>
      <c r="AH7" s="17"/>
      <c r="AI7" s="17"/>
      <c r="AJ7" s="17"/>
      <c r="AK7" s="17"/>
      <c r="AL7" s="23"/>
      <c r="AM7" s="29"/>
      <c r="AN7" s="29"/>
      <c r="AO7" s="29"/>
      <c r="AP7" s="29"/>
      <c r="AQ7" s="29"/>
      <c r="AR7" s="110"/>
      <c r="AS7" s="111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</row>
    <row r="8" spans="1:57" x14ac:dyDescent="0.25">
      <c r="A8" s="52"/>
      <c r="B8" s="29"/>
      <c r="C8" s="32"/>
      <c r="D8" s="50"/>
      <c r="E8" s="29"/>
      <c r="F8" s="29"/>
      <c r="G8" s="29"/>
      <c r="H8" s="33"/>
      <c r="I8" s="29"/>
      <c r="J8" s="34"/>
      <c r="K8" s="28"/>
      <c r="L8" s="108"/>
      <c r="M8" s="17"/>
      <c r="N8" s="17"/>
      <c r="O8" s="17"/>
      <c r="P8" s="23"/>
      <c r="Q8" s="29"/>
      <c r="R8" s="29"/>
      <c r="S8" s="33"/>
      <c r="T8" s="29"/>
      <c r="U8" s="29"/>
      <c r="V8" s="109"/>
      <c r="W8" s="28"/>
      <c r="X8" s="29">
        <v>2004</v>
      </c>
      <c r="Y8" s="29" t="s">
        <v>54</v>
      </c>
      <c r="Z8" s="50" t="s">
        <v>49</v>
      </c>
      <c r="AA8" s="29">
        <v>15</v>
      </c>
      <c r="AB8" s="29">
        <v>0</v>
      </c>
      <c r="AC8" s="29">
        <v>4</v>
      </c>
      <c r="AD8" s="29">
        <v>22</v>
      </c>
      <c r="AE8" s="29">
        <v>75</v>
      </c>
      <c r="AF8" s="61">
        <v>0.65780000000000005</v>
      </c>
      <c r="AG8" s="94">
        <v>114</v>
      </c>
      <c r="AH8" s="17"/>
      <c r="AI8" s="17" t="s">
        <v>53</v>
      </c>
      <c r="AJ8" s="17"/>
      <c r="AK8" s="17"/>
      <c r="AL8" s="23"/>
      <c r="AM8" s="29">
        <v>4</v>
      </c>
      <c r="AN8" s="29">
        <v>0</v>
      </c>
      <c r="AO8" s="29">
        <v>0</v>
      </c>
      <c r="AP8" s="29">
        <v>10</v>
      </c>
      <c r="AQ8" s="29">
        <v>22</v>
      </c>
      <c r="AR8" s="110">
        <v>0.6875</v>
      </c>
      <c r="AS8" s="111">
        <v>32</v>
      </c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</row>
    <row r="9" spans="1:57" x14ac:dyDescent="0.25">
      <c r="A9" s="52"/>
      <c r="B9" s="29">
        <v>2005</v>
      </c>
      <c r="C9" s="32" t="s">
        <v>35</v>
      </c>
      <c r="D9" s="50" t="s">
        <v>49</v>
      </c>
      <c r="E9" s="29">
        <v>10</v>
      </c>
      <c r="F9" s="29">
        <v>0</v>
      </c>
      <c r="G9" s="29">
        <v>1</v>
      </c>
      <c r="H9" s="33">
        <v>9</v>
      </c>
      <c r="I9" s="29">
        <v>26</v>
      </c>
      <c r="J9" s="34">
        <v>0.42599999999999999</v>
      </c>
      <c r="K9" s="28">
        <v>61</v>
      </c>
      <c r="L9" s="108"/>
      <c r="M9" s="17"/>
      <c r="N9" s="17"/>
      <c r="O9" s="17"/>
      <c r="P9" s="23"/>
      <c r="Q9" s="29"/>
      <c r="R9" s="29"/>
      <c r="S9" s="33"/>
      <c r="T9" s="29"/>
      <c r="U9" s="29"/>
      <c r="V9" s="109"/>
      <c r="W9" s="28"/>
      <c r="X9" s="29"/>
      <c r="Y9" s="29"/>
      <c r="Z9" s="50"/>
      <c r="AA9" s="29"/>
      <c r="AB9" s="29"/>
      <c r="AC9" s="29"/>
      <c r="AD9" s="29"/>
      <c r="AE9" s="29"/>
      <c r="AF9" s="61"/>
      <c r="AG9" s="94"/>
      <c r="AH9" s="17"/>
      <c r="AI9" s="17"/>
      <c r="AJ9" s="17"/>
      <c r="AK9" s="17"/>
      <c r="AL9" s="23"/>
      <c r="AM9" s="29"/>
      <c r="AN9" s="29"/>
      <c r="AO9" s="29"/>
      <c r="AP9" s="29"/>
      <c r="AQ9" s="29"/>
      <c r="AR9" s="110"/>
      <c r="AS9" s="111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</row>
    <row r="10" spans="1:57" x14ac:dyDescent="0.25">
      <c r="A10" s="52"/>
      <c r="B10" s="29">
        <v>2006</v>
      </c>
      <c r="C10" s="32" t="s">
        <v>55</v>
      </c>
      <c r="D10" s="50" t="s">
        <v>49</v>
      </c>
      <c r="E10" s="29">
        <v>20</v>
      </c>
      <c r="F10" s="29">
        <v>0</v>
      </c>
      <c r="G10" s="29">
        <v>1</v>
      </c>
      <c r="H10" s="33">
        <v>26</v>
      </c>
      <c r="I10" s="29">
        <v>93</v>
      </c>
      <c r="J10" s="34">
        <v>0.65500000000000003</v>
      </c>
      <c r="K10" s="28">
        <v>142</v>
      </c>
      <c r="L10" s="108"/>
      <c r="M10" s="17"/>
      <c r="N10" s="17"/>
      <c r="O10" s="17"/>
      <c r="P10" s="23"/>
      <c r="Q10" s="29">
        <v>3</v>
      </c>
      <c r="R10" s="29">
        <v>0</v>
      </c>
      <c r="S10" s="33">
        <v>0</v>
      </c>
      <c r="T10" s="29">
        <v>4</v>
      </c>
      <c r="U10" s="29">
        <v>13</v>
      </c>
      <c r="V10" s="109">
        <v>0.5</v>
      </c>
      <c r="W10" s="28">
        <v>26</v>
      </c>
      <c r="X10" s="29"/>
      <c r="Y10" s="29"/>
      <c r="Z10" s="50"/>
      <c r="AA10" s="29"/>
      <c r="AB10" s="29"/>
      <c r="AC10" s="29"/>
      <c r="AD10" s="29"/>
      <c r="AE10" s="29"/>
      <c r="AF10" s="61"/>
      <c r="AG10" s="94"/>
      <c r="AH10" s="17"/>
      <c r="AI10" s="17"/>
      <c r="AJ10" s="17"/>
      <c r="AK10" s="17"/>
      <c r="AL10" s="23"/>
      <c r="AM10" s="29"/>
      <c r="AN10" s="29"/>
      <c r="AO10" s="29"/>
      <c r="AP10" s="29"/>
      <c r="AQ10" s="29"/>
      <c r="AR10" s="110"/>
      <c r="AS10" s="111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</row>
    <row r="11" spans="1:57" x14ac:dyDescent="0.25">
      <c r="A11" s="52"/>
      <c r="B11" s="29"/>
      <c r="C11" s="32"/>
      <c r="D11" s="50"/>
      <c r="E11" s="29"/>
      <c r="F11" s="29"/>
      <c r="G11" s="29"/>
      <c r="H11" s="33"/>
      <c r="I11" s="29"/>
      <c r="J11" s="34"/>
      <c r="K11" s="28"/>
      <c r="L11" s="108"/>
      <c r="M11" s="17"/>
      <c r="N11" s="17"/>
      <c r="O11" s="17"/>
      <c r="P11" s="23"/>
      <c r="Q11" s="29"/>
      <c r="R11" s="29"/>
      <c r="S11" s="33"/>
      <c r="T11" s="29"/>
      <c r="U11" s="29"/>
      <c r="V11" s="109"/>
      <c r="W11" s="28"/>
      <c r="X11" s="29"/>
      <c r="Y11" s="29"/>
      <c r="Z11" s="50"/>
      <c r="AA11" s="29"/>
      <c r="AB11" s="29"/>
      <c r="AC11" s="29"/>
      <c r="AD11" s="29"/>
      <c r="AE11" s="29"/>
      <c r="AF11" s="61"/>
      <c r="AG11" s="94"/>
      <c r="AH11" s="17"/>
      <c r="AI11" s="17"/>
      <c r="AJ11" s="17"/>
      <c r="AK11" s="17"/>
      <c r="AL11" s="23"/>
      <c r="AM11" s="29"/>
      <c r="AN11" s="29"/>
      <c r="AO11" s="29"/>
      <c r="AP11" s="29"/>
      <c r="AQ11" s="29"/>
      <c r="AR11" s="110"/>
      <c r="AS11" s="111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</row>
    <row r="12" spans="1:57" x14ac:dyDescent="0.25">
      <c r="A12" s="52"/>
      <c r="B12" s="29">
        <v>2008</v>
      </c>
      <c r="C12" s="32" t="s">
        <v>37</v>
      </c>
      <c r="D12" s="50" t="s">
        <v>36</v>
      </c>
      <c r="E12" s="29">
        <v>19</v>
      </c>
      <c r="F12" s="29">
        <v>3</v>
      </c>
      <c r="G12" s="29">
        <v>1</v>
      </c>
      <c r="H12" s="33">
        <v>31</v>
      </c>
      <c r="I12" s="29">
        <v>80</v>
      </c>
      <c r="J12" s="34">
        <v>0.54800000000000004</v>
      </c>
      <c r="K12" s="28">
        <v>146</v>
      </c>
      <c r="L12" s="108"/>
      <c r="M12" s="29" t="s">
        <v>62</v>
      </c>
      <c r="N12" s="17"/>
      <c r="O12" s="17"/>
      <c r="P12" s="23"/>
      <c r="Q12" s="29">
        <v>2</v>
      </c>
      <c r="R12" s="29">
        <v>0</v>
      </c>
      <c r="S12" s="33">
        <v>0</v>
      </c>
      <c r="T12" s="29">
        <v>2</v>
      </c>
      <c r="U12" s="29">
        <v>4</v>
      </c>
      <c r="V12" s="109">
        <v>0.36399999999999999</v>
      </c>
      <c r="W12" s="28">
        <v>11</v>
      </c>
      <c r="X12" s="29">
        <v>2008</v>
      </c>
      <c r="Y12" s="29" t="s">
        <v>37</v>
      </c>
      <c r="Z12" s="50" t="s">
        <v>48</v>
      </c>
      <c r="AA12" s="29">
        <v>1</v>
      </c>
      <c r="AB12" s="29">
        <v>0</v>
      </c>
      <c r="AC12" s="29">
        <v>0</v>
      </c>
      <c r="AD12" s="29">
        <v>2</v>
      </c>
      <c r="AE12" s="29">
        <v>4</v>
      </c>
      <c r="AF12" s="61">
        <v>0.8</v>
      </c>
      <c r="AG12" s="94">
        <v>5</v>
      </c>
      <c r="AH12" s="17"/>
      <c r="AI12" s="17"/>
      <c r="AJ12" s="17"/>
      <c r="AK12" s="17"/>
      <c r="AL12" s="23"/>
      <c r="AM12" s="29"/>
      <c r="AN12" s="29"/>
      <c r="AO12" s="29"/>
      <c r="AP12" s="29"/>
      <c r="AQ12" s="29"/>
      <c r="AR12" s="110"/>
      <c r="AS12" s="111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</row>
    <row r="13" spans="1:57" x14ac:dyDescent="0.25">
      <c r="A13" s="52"/>
      <c r="B13" s="29">
        <v>2009</v>
      </c>
      <c r="C13" s="32" t="s">
        <v>37</v>
      </c>
      <c r="D13" s="50" t="s">
        <v>36</v>
      </c>
      <c r="E13" s="29">
        <v>21</v>
      </c>
      <c r="F13" s="29">
        <v>0</v>
      </c>
      <c r="G13" s="29">
        <v>1</v>
      </c>
      <c r="H13" s="33">
        <v>16</v>
      </c>
      <c r="I13" s="29">
        <v>41</v>
      </c>
      <c r="J13" s="34">
        <v>0.5</v>
      </c>
      <c r="K13" s="28">
        <v>82</v>
      </c>
      <c r="L13" s="108"/>
      <c r="M13" s="17"/>
      <c r="N13" s="17"/>
      <c r="O13" s="17"/>
      <c r="P13" s="23"/>
      <c r="Q13" s="29">
        <v>6</v>
      </c>
      <c r="R13" s="29">
        <v>0</v>
      </c>
      <c r="S13" s="33">
        <v>0</v>
      </c>
      <c r="T13" s="29">
        <v>4</v>
      </c>
      <c r="U13" s="29">
        <v>20</v>
      </c>
      <c r="V13" s="109">
        <v>0.58799999999999997</v>
      </c>
      <c r="W13" s="28">
        <v>34</v>
      </c>
      <c r="X13" s="29"/>
      <c r="Y13" s="29"/>
      <c r="Z13" s="50"/>
      <c r="AA13" s="29"/>
      <c r="AB13" s="29"/>
      <c r="AC13" s="29"/>
      <c r="AD13" s="29"/>
      <c r="AE13" s="29"/>
      <c r="AF13" s="61"/>
      <c r="AG13" s="94"/>
      <c r="AH13" s="17"/>
      <c r="AI13" s="17"/>
      <c r="AJ13" s="17"/>
      <c r="AK13" s="17"/>
      <c r="AL13" s="23"/>
      <c r="AM13" s="29"/>
      <c r="AN13" s="29"/>
      <c r="AO13" s="29"/>
      <c r="AP13" s="29"/>
      <c r="AQ13" s="29"/>
      <c r="AR13" s="110"/>
      <c r="AS13" s="111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</row>
    <row r="14" spans="1:57" x14ac:dyDescent="0.25">
      <c r="A14" s="52"/>
      <c r="B14" s="29"/>
      <c r="C14" s="32"/>
      <c r="D14" s="50"/>
      <c r="E14" s="29"/>
      <c r="F14" s="29"/>
      <c r="G14" s="29"/>
      <c r="H14" s="33"/>
      <c r="I14" s="29"/>
      <c r="J14" s="34"/>
      <c r="K14" s="28"/>
      <c r="L14" s="108"/>
      <c r="M14" s="17"/>
      <c r="N14" s="17"/>
      <c r="O14" s="17"/>
      <c r="P14" s="23"/>
      <c r="Q14" s="29"/>
      <c r="R14" s="29"/>
      <c r="S14" s="33"/>
      <c r="T14" s="29"/>
      <c r="U14" s="29"/>
      <c r="V14" s="109"/>
      <c r="W14" s="28"/>
      <c r="X14" s="29"/>
      <c r="Y14" s="29"/>
      <c r="Z14" s="50"/>
      <c r="AA14" s="29"/>
      <c r="AB14" s="29"/>
      <c r="AC14" s="29"/>
      <c r="AD14" s="29"/>
      <c r="AE14" s="29"/>
      <c r="AF14" s="61"/>
      <c r="AG14" s="94"/>
      <c r="AH14" s="17"/>
      <c r="AI14" s="17"/>
      <c r="AJ14" s="17"/>
      <c r="AK14" s="17"/>
      <c r="AL14" s="23"/>
      <c r="AM14" s="29"/>
      <c r="AN14" s="29"/>
      <c r="AO14" s="29"/>
      <c r="AP14" s="29"/>
      <c r="AQ14" s="29"/>
      <c r="AR14" s="110"/>
      <c r="AS14" s="111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</row>
    <row r="15" spans="1:57" x14ac:dyDescent="0.25">
      <c r="A15" s="52"/>
      <c r="B15" s="29">
        <v>2011</v>
      </c>
      <c r="C15" s="32" t="s">
        <v>53</v>
      </c>
      <c r="D15" s="50" t="s">
        <v>48</v>
      </c>
      <c r="E15" s="29">
        <v>19</v>
      </c>
      <c r="F15" s="29">
        <v>0</v>
      </c>
      <c r="G15" s="29">
        <v>1</v>
      </c>
      <c r="H15" s="33">
        <v>18</v>
      </c>
      <c r="I15" s="29">
        <v>68</v>
      </c>
      <c r="J15" s="34">
        <v>0.63</v>
      </c>
      <c r="K15" s="28">
        <v>108</v>
      </c>
      <c r="L15" s="108"/>
      <c r="M15" s="17"/>
      <c r="N15" s="17"/>
      <c r="O15" s="17"/>
      <c r="P15" s="23"/>
      <c r="Q15" s="29"/>
      <c r="R15" s="29"/>
      <c r="S15" s="33"/>
      <c r="T15" s="29"/>
      <c r="U15" s="29"/>
      <c r="V15" s="109"/>
      <c r="W15" s="28"/>
      <c r="X15" s="29"/>
      <c r="Y15" s="29"/>
      <c r="Z15" s="50"/>
      <c r="AA15" s="29"/>
      <c r="AB15" s="29"/>
      <c r="AC15" s="29"/>
      <c r="AD15" s="29"/>
      <c r="AE15" s="29"/>
      <c r="AF15" s="61"/>
      <c r="AG15" s="94"/>
      <c r="AH15" s="17"/>
      <c r="AI15" s="17"/>
      <c r="AJ15" s="17"/>
      <c r="AK15" s="17"/>
      <c r="AL15" s="23"/>
      <c r="AM15" s="29"/>
      <c r="AN15" s="29"/>
      <c r="AO15" s="29"/>
      <c r="AP15" s="29"/>
      <c r="AQ15" s="29"/>
      <c r="AR15" s="110"/>
      <c r="AS15" s="111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</row>
    <row r="16" spans="1:57" x14ac:dyDescent="0.25">
      <c r="A16" s="52"/>
      <c r="B16" s="29">
        <v>2012</v>
      </c>
      <c r="C16" s="32" t="s">
        <v>61</v>
      </c>
      <c r="D16" s="50" t="s">
        <v>48</v>
      </c>
      <c r="E16" s="29">
        <v>8</v>
      </c>
      <c r="F16" s="29">
        <v>0</v>
      </c>
      <c r="G16" s="29">
        <v>1</v>
      </c>
      <c r="H16" s="33">
        <v>2</v>
      </c>
      <c r="I16" s="29">
        <v>33</v>
      </c>
      <c r="J16" s="34">
        <v>0.68799999999999994</v>
      </c>
      <c r="K16" s="28">
        <v>48</v>
      </c>
      <c r="L16" s="108"/>
      <c r="M16" s="17"/>
      <c r="N16" s="17"/>
      <c r="O16" s="17"/>
      <c r="P16" s="23"/>
      <c r="Q16" s="29">
        <v>2</v>
      </c>
      <c r="R16" s="29">
        <v>0</v>
      </c>
      <c r="S16" s="33">
        <v>0</v>
      </c>
      <c r="T16" s="29">
        <v>2</v>
      </c>
      <c r="U16" s="29">
        <v>4</v>
      </c>
      <c r="V16" s="109">
        <v>0.3</v>
      </c>
      <c r="W16" s="28">
        <v>30</v>
      </c>
      <c r="X16" s="29"/>
      <c r="Y16" s="29"/>
      <c r="Z16" s="50"/>
      <c r="AA16" s="29"/>
      <c r="AB16" s="29"/>
      <c r="AC16" s="29"/>
      <c r="AD16" s="29"/>
      <c r="AE16" s="29"/>
      <c r="AF16" s="61"/>
      <c r="AG16" s="94"/>
      <c r="AH16" s="17"/>
      <c r="AI16" s="17"/>
      <c r="AJ16" s="17"/>
      <c r="AK16" s="17"/>
      <c r="AL16" s="23"/>
      <c r="AM16" s="29"/>
      <c r="AN16" s="29"/>
      <c r="AO16" s="29"/>
      <c r="AP16" s="29"/>
      <c r="AQ16" s="29"/>
      <c r="AR16" s="110"/>
      <c r="AS16" s="111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</row>
    <row r="17" spans="1:57" x14ac:dyDescent="0.25">
      <c r="A17" s="52"/>
      <c r="B17" s="29"/>
      <c r="C17" s="32"/>
      <c r="D17" s="50"/>
      <c r="E17" s="29"/>
      <c r="F17" s="29"/>
      <c r="G17" s="29"/>
      <c r="H17" s="33"/>
      <c r="I17" s="29"/>
      <c r="J17" s="34"/>
      <c r="K17" s="28"/>
      <c r="L17" s="108"/>
      <c r="M17" s="17"/>
      <c r="N17" s="17"/>
      <c r="O17" s="17"/>
      <c r="P17" s="23"/>
      <c r="Q17" s="29"/>
      <c r="R17" s="29"/>
      <c r="S17" s="33"/>
      <c r="T17" s="29"/>
      <c r="U17" s="29"/>
      <c r="V17" s="109"/>
      <c r="W17" s="28"/>
      <c r="X17" s="29">
        <v>2013</v>
      </c>
      <c r="Y17" s="29" t="s">
        <v>62</v>
      </c>
      <c r="Z17" s="50" t="s">
        <v>48</v>
      </c>
      <c r="AA17" s="29">
        <v>8</v>
      </c>
      <c r="AB17" s="29">
        <v>1</v>
      </c>
      <c r="AC17" s="29">
        <v>1</v>
      </c>
      <c r="AD17" s="29">
        <v>15</v>
      </c>
      <c r="AE17" s="29">
        <v>38</v>
      </c>
      <c r="AF17" s="61">
        <v>0.67849999999999999</v>
      </c>
      <c r="AG17" s="94">
        <v>56</v>
      </c>
      <c r="AH17" s="17"/>
      <c r="AI17" s="17"/>
      <c r="AJ17" s="17"/>
      <c r="AK17" s="17"/>
      <c r="AL17" s="23"/>
      <c r="AM17" s="29"/>
      <c r="AN17" s="29"/>
      <c r="AO17" s="29"/>
      <c r="AP17" s="29"/>
      <c r="AQ17" s="29"/>
      <c r="AR17" s="110"/>
      <c r="AS17" s="111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</row>
    <row r="18" spans="1:57" x14ac:dyDescent="0.25">
      <c r="A18" s="52"/>
      <c r="B18" s="29"/>
      <c r="C18" s="32"/>
      <c r="D18" s="50"/>
      <c r="E18" s="29"/>
      <c r="F18" s="29"/>
      <c r="G18" s="29"/>
      <c r="H18" s="33"/>
      <c r="I18" s="29"/>
      <c r="J18" s="34"/>
      <c r="K18" s="28"/>
      <c r="L18" s="108"/>
      <c r="M18" s="17"/>
      <c r="N18" s="17"/>
      <c r="O18" s="17"/>
      <c r="P18" s="23"/>
      <c r="Q18" s="29"/>
      <c r="R18" s="29"/>
      <c r="S18" s="33"/>
      <c r="T18" s="29"/>
      <c r="U18" s="29"/>
      <c r="V18" s="109"/>
      <c r="W18" s="28"/>
      <c r="X18" s="29">
        <v>2014</v>
      </c>
      <c r="Y18" s="29" t="s">
        <v>64</v>
      </c>
      <c r="Z18" s="50" t="s">
        <v>65</v>
      </c>
      <c r="AA18" s="29">
        <v>13</v>
      </c>
      <c r="AB18" s="29">
        <v>0</v>
      </c>
      <c r="AC18" s="29">
        <v>3</v>
      </c>
      <c r="AD18" s="29">
        <v>22</v>
      </c>
      <c r="AE18" s="29">
        <v>58</v>
      </c>
      <c r="AF18" s="61">
        <v>0.68230000000000002</v>
      </c>
      <c r="AG18" s="94">
        <v>85</v>
      </c>
      <c r="AH18" s="17"/>
      <c r="AI18" s="17" t="s">
        <v>39</v>
      </c>
      <c r="AJ18" s="17"/>
      <c r="AK18" s="17"/>
      <c r="AL18" s="23"/>
      <c r="AM18" s="29"/>
      <c r="AN18" s="29"/>
      <c r="AO18" s="29"/>
      <c r="AP18" s="29"/>
      <c r="AQ18" s="29"/>
      <c r="AR18" s="110"/>
      <c r="AS18" s="111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</row>
    <row r="19" spans="1:57" x14ac:dyDescent="0.25">
      <c r="A19" s="52"/>
      <c r="B19" s="29"/>
      <c r="C19" s="32"/>
      <c r="D19" s="50"/>
      <c r="E19" s="29"/>
      <c r="F19" s="29"/>
      <c r="G19" s="29"/>
      <c r="H19" s="33"/>
      <c r="I19" s="29"/>
      <c r="J19" s="34"/>
      <c r="K19" s="28"/>
      <c r="L19" s="108"/>
      <c r="M19" s="17"/>
      <c r="N19" s="17"/>
      <c r="O19" s="17"/>
      <c r="P19" s="23"/>
      <c r="Q19" s="29"/>
      <c r="R19" s="29"/>
      <c r="S19" s="33"/>
      <c r="T19" s="29"/>
      <c r="U19" s="29"/>
      <c r="V19" s="109"/>
      <c r="W19" s="28"/>
      <c r="X19" s="29">
        <v>2015</v>
      </c>
      <c r="Y19" s="29" t="s">
        <v>58</v>
      </c>
      <c r="Z19" s="50" t="s">
        <v>65</v>
      </c>
      <c r="AA19" s="29">
        <v>13</v>
      </c>
      <c r="AB19" s="29">
        <v>1</v>
      </c>
      <c r="AC19" s="29">
        <v>7</v>
      </c>
      <c r="AD19" s="29">
        <v>15</v>
      </c>
      <c r="AE19" s="29">
        <v>48</v>
      </c>
      <c r="AF19" s="61">
        <v>0.61529999999999996</v>
      </c>
      <c r="AG19" s="94">
        <v>78</v>
      </c>
      <c r="AH19" s="17"/>
      <c r="AI19" s="17"/>
      <c r="AJ19" s="17"/>
      <c r="AK19" s="17"/>
      <c r="AL19" s="23"/>
      <c r="AM19" s="29"/>
      <c r="AN19" s="29"/>
      <c r="AO19" s="29"/>
      <c r="AP19" s="29"/>
      <c r="AQ19" s="29"/>
      <c r="AR19" s="110"/>
      <c r="AS19" s="111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</row>
    <row r="20" spans="1:57" x14ac:dyDescent="0.25">
      <c r="A20" s="52"/>
      <c r="B20" s="29"/>
      <c r="C20" s="32"/>
      <c r="D20" s="50"/>
      <c r="E20" s="29"/>
      <c r="F20" s="29"/>
      <c r="G20" s="29"/>
      <c r="H20" s="33"/>
      <c r="I20" s="29"/>
      <c r="J20" s="34"/>
      <c r="K20" s="28"/>
      <c r="L20" s="108"/>
      <c r="M20" s="17"/>
      <c r="N20" s="17"/>
      <c r="O20" s="17"/>
      <c r="P20" s="23"/>
      <c r="Q20" s="29"/>
      <c r="R20" s="29"/>
      <c r="S20" s="33"/>
      <c r="T20" s="29"/>
      <c r="U20" s="29"/>
      <c r="V20" s="109"/>
      <c r="W20" s="28"/>
      <c r="X20" s="29"/>
      <c r="Y20" s="32"/>
      <c r="Z20" s="50"/>
      <c r="AA20" s="29"/>
      <c r="AB20" s="29"/>
      <c r="AC20" s="29"/>
      <c r="AD20" s="33"/>
      <c r="AE20" s="29"/>
      <c r="AF20" s="34"/>
      <c r="AG20" s="28"/>
      <c r="AH20" s="17"/>
      <c r="AI20" s="17"/>
      <c r="AJ20" s="17"/>
      <c r="AK20" s="17"/>
      <c r="AL20" s="23"/>
      <c r="AM20" s="29"/>
      <c r="AN20" s="29"/>
      <c r="AO20" s="29"/>
      <c r="AP20" s="29"/>
      <c r="AQ20" s="29"/>
      <c r="AR20" s="110"/>
      <c r="AS20" s="111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</row>
    <row r="21" spans="1:57" x14ac:dyDescent="0.25">
      <c r="A21" s="52"/>
      <c r="B21" s="29">
        <v>2017</v>
      </c>
      <c r="C21" s="32" t="s">
        <v>67</v>
      </c>
      <c r="D21" s="50" t="s">
        <v>36</v>
      </c>
      <c r="E21" s="29">
        <v>17</v>
      </c>
      <c r="F21" s="29">
        <v>0</v>
      </c>
      <c r="G21" s="29">
        <v>1</v>
      </c>
      <c r="H21" s="33">
        <v>8</v>
      </c>
      <c r="I21" s="29">
        <v>24</v>
      </c>
      <c r="J21" s="34">
        <v>0.26369999999999999</v>
      </c>
      <c r="K21" s="28">
        <v>91</v>
      </c>
      <c r="L21" s="108"/>
      <c r="M21" s="17"/>
      <c r="N21" s="17"/>
      <c r="O21" s="17"/>
      <c r="P21" s="23"/>
      <c r="Q21" s="29">
        <v>3</v>
      </c>
      <c r="R21" s="29">
        <v>0</v>
      </c>
      <c r="S21" s="33">
        <v>1</v>
      </c>
      <c r="T21" s="29">
        <v>1</v>
      </c>
      <c r="U21" s="29">
        <v>7</v>
      </c>
      <c r="V21" s="109">
        <v>0.36799999999999999</v>
      </c>
      <c r="W21" s="28">
        <v>19</v>
      </c>
      <c r="X21" s="29"/>
      <c r="Y21" s="32"/>
      <c r="Z21" s="50"/>
      <c r="AA21" s="29"/>
      <c r="AB21" s="29"/>
      <c r="AC21" s="29"/>
      <c r="AD21" s="33"/>
      <c r="AE21" s="29"/>
      <c r="AF21" s="34"/>
      <c r="AG21" s="28"/>
      <c r="AH21" s="17"/>
      <c r="AI21" s="17"/>
      <c r="AJ21" s="17"/>
      <c r="AK21" s="17"/>
      <c r="AL21" s="23"/>
      <c r="AM21" s="29"/>
      <c r="AN21" s="29"/>
      <c r="AO21" s="29"/>
      <c r="AP21" s="29"/>
      <c r="AQ21" s="29"/>
      <c r="AR21" s="110"/>
      <c r="AS21" s="111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</row>
    <row r="22" spans="1:57" ht="14.25" x14ac:dyDescent="0.2">
      <c r="A22" s="52"/>
      <c r="B22" s="112" t="s">
        <v>79</v>
      </c>
      <c r="C22" s="90"/>
      <c r="D22" s="89"/>
      <c r="E22" s="113">
        <f>SUM(E4:E21)</f>
        <v>162</v>
      </c>
      <c r="F22" s="113">
        <f>SUM(F4:F21)</f>
        <v>4</v>
      </c>
      <c r="G22" s="113">
        <f>SUM(G4:G21)</f>
        <v>11</v>
      </c>
      <c r="H22" s="113">
        <f>SUM(H4:H21)</f>
        <v>157</v>
      </c>
      <c r="I22" s="113">
        <f>SUM(I4:I21)</f>
        <v>522</v>
      </c>
      <c r="J22" s="114">
        <f>PRODUCT(I22/K22)</f>
        <v>0.52095808383233533</v>
      </c>
      <c r="K22" s="105">
        <f>SUM(K4:K21)</f>
        <v>1002</v>
      </c>
      <c r="L22" s="21"/>
      <c r="M22" s="19"/>
      <c r="N22" s="115"/>
      <c r="O22" s="116"/>
      <c r="P22" s="23"/>
      <c r="Q22" s="113">
        <f>SUM(Q4:Q21)</f>
        <v>18</v>
      </c>
      <c r="R22" s="113">
        <f>SUM(R4:R21)</f>
        <v>0</v>
      </c>
      <c r="S22" s="113">
        <f>SUM(S4:S21)</f>
        <v>1</v>
      </c>
      <c r="T22" s="113">
        <f>SUM(T4:T21)</f>
        <v>13</v>
      </c>
      <c r="U22" s="113">
        <f>SUM(U4:U21)</f>
        <v>52</v>
      </c>
      <c r="V22" s="114">
        <f>PRODUCT(U22/W22)</f>
        <v>0.38235294117647056</v>
      </c>
      <c r="W22" s="105">
        <f>SUM(W4:W21)</f>
        <v>136</v>
      </c>
      <c r="X22" s="15" t="s">
        <v>79</v>
      </c>
      <c r="Y22" s="16"/>
      <c r="Z22" s="14"/>
      <c r="AA22" s="113">
        <f>SUM(AA4:AA21)</f>
        <v>60</v>
      </c>
      <c r="AB22" s="113">
        <f>SUM(AB4:AB21)</f>
        <v>2</v>
      </c>
      <c r="AC22" s="113">
        <f>SUM(AC4:AC21)</f>
        <v>15</v>
      </c>
      <c r="AD22" s="113">
        <f>SUM(AD4:AD21)</f>
        <v>90</v>
      </c>
      <c r="AE22" s="113">
        <f>SUM(AE4:AE21)</f>
        <v>272</v>
      </c>
      <c r="AF22" s="114">
        <f>PRODUCT(AE22/AG22)</f>
        <v>0.66019417475728159</v>
      </c>
      <c r="AG22" s="105">
        <f>SUM(AG4:AG21)</f>
        <v>412</v>
      </c>
      <c r="AH22" s="21"/>
      <c r="AI22" s="19"/>
      <c r="AJ22" s="115"/>
      <c r="AK22" s="116"/>
      <c r="AL22" s="23"/>
      <c r="AM22" s="113">
        <f>SUM(AM4:AM21)</f>
        <v>4</v>
      </c>
      <c r="AN22" s="113">
        <f>SUM(AN4:AN21)</f>
        <v>0</v>
      </c>
      <c r="AO22" s="113">
        <f>SUM(AO4:AO21)</f>
        <v>0</v>
      </c>
      <c r="AP22" s="113">
        <f>SUM(AP4:AP21)</f>
        <v>10</v>
      </c>
      <c r="AQ22" s="113">
        <f>SUM(AQ4:AQ21)</f>
        <v>22</v>
      </c>
      <c r="AR22" s="114">
        <f>PRODUCT(AQ22/AS22)</f>
        <v>0.6875</v>
      </c>
      <c r="AS22" s="107">
        <f>SUM(AS4:AS21)</f>
        <v>32</v>
      </c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</row>
    <row r="23" spans="1:57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3"/>
      <c r="K23" s="28"/>
      <c r="L23" s="23"/>
      <c r="M23" s="23"/>
      <c r="N23" s="23"/>
      <c r="O23" s="23"/>
      <c r="P23" s="52"/>
      <c r="Q23" s="52"/>
      <c r="R23" s="55"/>
      <c r="S23" s="52"/>
      <c r="T23" s="52"/>
      <c r="U23" s="23"/>
      <c r="V23" s="23"/>
      <c r="W23" s="28"/>
      <c r="X23" s="52"/>
      <c r="Y23" s="52"/>
      <c r="Z23" s="52"/>
      <c r="AA23" s="52"/>
      <c r="AB23" s="52"/>
      <c r="AC23" s="52"/>
      <c r="AD23" s="52"/>
      <c r="AE23" s="52"/>
      <c r="AF23" s="53"/>
      <c r="AG23" s="28"/>
      <c r="AH23" s="23"/>
      <c r="AI23" s="23"/>
      <c r="AJ23" s="23"/>
      <c r="AK23" s="23"/>
      <c r="AL23" s="52"/>
      <c r="AM23" s="52"/>
      <c r="AN23" s="55"/>
      <c r="AO23" s="52"/>
      <c r="AP23" s="52"/>
      <c r="AQ23" s="23"/>
      <c r="AR23" s="23"/>
      <c r="AS23" s="28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</row>
    <row r="24" spans="1:57" x14ac:dyDescent="0.25">
      <c r="A24" s="52"/>
      <c r="B24" s="117" t="s">
        <v>80</v>
      </c>
      <c r="C24" s="118"/>
      <c r="D24" s="119"/>
      <c r="E24" s="14" t="s">
        <v>3</v>
      </c>
      <c r="F24" s="17" t="s">
        <v>8</v>
      </c>
      <c r="G24" s="14" t="s">
        <v>5</v>
      </c>
      <c r="H24" s="17" t="s">
        <v>6</v>
      </c>
      <c r="I24" s="17" t="s">
        <v>17</v>
      </c>
      <c r="J24" s="17" t="s">
        <v>22</v>
      </c>
      <c r="K24" s="23"/>
      <c r="L24" s="17" t="s">
        <v>27</v>
      </c>
      <c r="M24" s="17" t="s">
        <v>28</v>
      </c>
      <c r="N24" s="17" t="s">
        <v>81</v>
      </c>
      <c r="O24" s="17" t="s">
        <v>82</v>
      </c>
      <c r="Q24" s="55"/>
      <c r="R24" s="55" t="s">
        <v>59</v>
      </c>
      <c r="S24" s="55"/>
      <c r="T24" s="52" t="s">
        <v>88</v>
      </c>
      <c r="U24" s="23"/>
      <c r="V24" s="28"/>
      <c r="W24" s="28"/>
      <c r="X24" s="121"/>
      <c r="Y24" s="121"/>
      <c r="Z24" s="121"/>
      <c r="AA24" s="121"/>
      <c r="AB24" s="121"/>
      <c r="AC24" s="55"/>
      <c r="AD24" s="55"/>
      <c r="AE24" s="55"/>
      <c r="AF24" s="52"/>
      <c r="AG24" s="52"/>
      <c r="AH24" s="52"/>
      <c r="AI24" s="52"/>
      <c r="AJ24" s="52"/>
      <c r="AK24" s="52"/>
      <c r="AM24" s="28"/>
      <c r="AN24" s="121"/>
      <c r="AO24" s="121"/>
      <c r="AP24" s="121"/>
      <c r="AQ24" s="121"/>
      <c r="AR24" s="121"/>
      <c r="AS24" s="121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</row>
    <row r="25" spans="1:57" x14ac:dyDescent="0.25">
      <c r="A25" s="52"/>
      <c r="B25" s="57" t="s">
        <v>12</v>
      </c>
      <c r="C25" s="11"/>
      <c r="D25" s="59"/>
      <c r="E25" s="122">
        <v>80</v>
      </c>
      <c r="F25" s="122">
        <v>2</v>
      </c>
      <c r="G25" s="122">
        <v>7</v>
      </c>
      <c r="H25" s="122">
        <v>44</v>
      </c>
      <c r="I25" s="122">
        <v>218</v>
      </c>
      <c r="J25" s="123">
        <v>0.48299999999999998</v>
      </c>
      <c r="K25" s="52">
        <f>PRODUCT(I25/J25)</f>
        <v>451.34575569358179</v>
      </c>
      <c r="L25" s="124">
        <f>PRODUCT((F25+G25)/E25)</f>
        <v>0.1125</v>
      </c>
      <c r="M25" s="124">
        <f>PRODUCT(H25/E25)</f>
        <v>0.55000000000000004</v>
      </c>
      <c r="N25" s="124">
        <f>PRODUCT((F25+G25+H25)/E25)</f>
        <v>0.66249999999999998</v>
      </c>
      <c r="O25" s="124">
        <f>PRODUCT(I25/E25)</f>
        <v>2.7250000000000001</v>
      </c>
      <c r="Q25" s="55"/>
      <c r="R25" s="55"/>
      <c r="S25" s="55"/>
      <c r="T25" s="120" t="s">
        <v>86</v>
      </c>
      <c r="U25" s="52"/>
      <c r="V25" s="52"/>
      <c r="W25" s="52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2"/>
      <c r="AL25" s="52"/>
      <c r="AM25" s="52"/>
      <c r="AN25" s="55"/>
      <c r="AO25" s="55"/>
      <c r="AP25" s="55"/>
      <c r="AQ25" s="55"/>
      <c r="AR25" s="55"/>
      <c r="AS25" s="55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</row>
    <row r="26" spans="1:57" x14ac:dyDescent="0.25">
      <c r="A26" s="52"/>
      <c r="B26" s="125" t="s">
        <v>60</v>
      </c>
      <c r="C26" s="126"/>
      <c r="D26" s="127"/>
      <c r="E26" s="122">
        <f>PRODUCT(E22+Q22)</f>
        <v>180</v>
      </c>
      <c r="F26" s="122">
        <f>PRODUCT(F22+R22)</f>
        <v>4</v>
      </c>
      <c r="G26" s="122">
        <f>PRODUCT(G22+S22)</f>
        <v>12</v>
      </c>
      <c r="H26" s="122">
        <f>PRODUCT(H22+T22)</f>
        <v>170</v>
      </c>
      <c r="I26" s="122">
        <f>PRODUCT(I22+U22)</f>
        <v>574</v>
      </c>
      <c r="J26" s="123">
        <f>PRODUCT(I26/K26)</f>
        <v>0.50439367311072059</v>
      </c>
      <c r="K26" s="52">
        <f>PRODUCT(K22+W22)</f>
        <v>1138</v>
      </c>
      <c r="L26" s="124">
        <f>PRODUCT((F26+G26)/E26)</f>
        <v>8.8888888888888892E-2</v>
      </c>
      <c r="M26" s="124">
        <f>PRODUCT(H26/E26)</f>
        <v>0.94444444444444442</v>
      </c>
      <c r="N26" s="124">
        <f>PRODUCT((F26+G26+H26)/E26)</f>
        <v>1.0333333333333334</v>
      </c>
      <c r="O26" s="124">
        <f>PRODUCT(I26/E26)</f>
        <v>3.1888888888888891</v>
      </c>
      <c r="Q26" s="55"/>
      <c r="R26" s="55"/>
      <c r="S26" s="55"/>
      <c r="T26" s="120" t="s">
        <v>85</v>
      </c>
      <c r="U26" s="52"/>
      <c r="V26" s="52"/>
      <c r="W26" s="52"/>
      <c r="X26" s="52"/>
      <c r="Y26" s="52"/>
      <c r="Z26" s="52"/>
      <c r="AA26" s="52"/>
      <c r="AB26" s="52"/>
      <c r="AC26" s="55"/>
      <c r="AD26" s="55"/>
      <c r="AE26" s="55"/>
      <c r="AF26" s="55"/>
      <c r="AG26" s="55"/>
      <c r="AH26" s="55"/>
      <c r="AI26" s="55"/>
      <c r="AJ26" s="55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</row>
    <row r="27" spans="1:57" x14ac:dyDescent="0.25">
      <c r="A27" s="52"/>
      <c r="B27" s="26" t="s">
        <v>76</v>
      </c>
      <c r="C27" s="43"/>
      <c r="D27" s="46"/>
      <c r="E27" s="122">
        <f>PRODUCT(AA22+AM22)</f>
        <v>64</v>
      </c>
      <c r="F27" s="122">
        <f>PRODUCT(AB22+AN22)</f>
        <v>2</v>
      </c>
      <c r="G27" s="122">
        <f>PRODUCT(AC22+AO22)</f>
        <v>15</v>
      </c>
      <c r="H27" s="122">
        <f>PRODUCT(AD22+AP22)</f>
        <v>100</v>
      </c>
      <c r="I27" s="122">
        <f>PRODUCT(AE22+AQ22)</f>
        <v>294</v>
      </c>
      <c r="J27" s="123">
        <f>PRODUCT(I27/K27)</f>
        <v>0.66216216216216217</v>
      </c>
      <c r="K27" s="23">
        <f>PRODUCT(AG22+AS22)</f>
        <v>444</v>
      </c>
      <c r="L27" s="124">
        <f>PRODUCT((F27+G27)/E27)</f>
        <v>0.265625</v>
      </c>
      <c r="M27" s="124">
        <f>PRODUCT(H27/E27)</f>
        <v>1.5625</v>
      </c>
      <c r="N27" s="124">
        <f>PRODUCT((F27+G27+H27)/E27)</f>
        <v>1.828125</v>
      </c>
      <c r="O27" s="124">
        <f>PRODUCT(I27/E27)</f>
        <v>4.59375</v>
      </c>
      <c r="Q27" s="55"/>
      <c r="R27" s="55"/>
      <c r="S27" s="52"/>
      <c r="T27" s="120" t="s">
        <v>84</v>
      </c>
      <c r="U27" s="23"/>
      <c r="V27" s="23"/>
      <c r="W27" s="52"/>
      <c r="X27" s="52"/>
      <c r="Y27" s="52"/>
      <c r="Z27" s="52"/>
      <c r="AA27" s="52"/>
      <c r="AB27" s="52"/>
      <c r="AC27" s="55"/>
      <c r="AD27" s="55"/>
      <c r="AE27" s="55"/>
      <c r="AF27" s="55"/>
      <c r="AG27" s="55"/>
      <c r="AH27" s="55"/>
      <c r="AI27" s="55"/>
      <c r="AJ27" s="55"/>
      <c r="AK27" s="52"/>
      <c r="AL27" s="23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</row>
    <row r="28" spans="1:57" x14ac:dyDescent="0.25">
      <c r="A28" s="52"/>
      <c r="B28" s="128" t="s">
        <v>79</v>
      </c>
      <c r="C28" s="129"/>
      <c r="D28" s="130"/>
      <c r="E28" s="122">
        <f>SUM(E25:E27)</f>
        <v>324</v>
      </c>
      <c r="F28" s="122">
        <f t="shared" ref="F28:I28" si="0">SUM(F25:F27)</f>
        <v>8</v>
      </c>
      <c r="G28" s="122">
        <f t="shared" si="0"/>
        <v>34</v>
      </c>
      <c r="H28" s="122">
        <f t="shared" si="0"/>
        <v>314</v>
      </c>
      <c r="I28" s="122">
        <f t="shared" si="0"/>
        <v>1086</v>
      </c>
      <c r="J28" s="123">
        <f>PRODUCT(I28/K28)</f>
        <v>0.53409509767784735</v>
      </c>
      <c r="K28" s="52">
        <f>SUM(K25:K27)</f>
        <v>2033.3457556935819</v>
      </c>
      <c r="L28" s="124">
        <f>PRODUCT((F28+G28)/E28)</f>
        <v>0.12962962962962962</v>
      </c>
      <c r="M28" s="124">
        <f>PRODUCT(H28/E28)</f>
        <v>0.96913580246913578</v>
      </c>
      <c r="N28" s="124">
        <f>PRODUCT((F28+G28+H28)/E28)</f>
        <v>1.0987654320987654</v>
      </c>
      <c r="O28" s="124">
        <f>PRODUCT(I28/E28)</f>
        <v>3.3518518518518516</v>
      </c>
      <c r="Q28" s="23"/>
      <c r="R28" s="23"/>
      <c r="S28" s="23"/>
      <c r="T28" s="120" t="s">
        <v>83</v>
      </c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5"/>
      <c r="AF28" s="55"/>
      <c r="AG28" s="55"/>
      <c r="AH28" s="55"/>
      <c r="AI28" s="55"/>
      <c r="AJ28" s="55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</row>
    <row r="29" spans="1:57" ht="14.25" x14ac:dyDescent="0.2">
      <c r="A29" s="52"/>
      <c r="B29" s="52"/>
      <c r="C29" s="52"/>
      <c r="D29" s="52"/>
      <c r="E29" s="23"/>
      <c r="F29" s="23"/>
      <c r="G29" s="23"/>
      <c r="H29" s="23"/>
      <c r="I29" s="23"/>
      <c r="J29" s="52"/>
      <c r="K29" s="52"/>
      <c r="L29" s="23"/>
      <c r="M29" s="23"/>
      <c r="N29" s="23"/>
      <c r="O29" s="23"/>
      <c r="P29" s="52"/>
      <c r="Q29" s="52"/>
      <c r="R29" s="52"/>
      <c r="S29" s="52"/>
      <c r="T29" s="120" t="s">
        <v>87</v>
      </c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5"/>
      <c r="AF29" s="55"/>
      <c r="AG29" s="55"/>
      <c r="AH29" s="55"/>
      <c r="AI29" s="55"/>
      <c r="AJ29" s="55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</row>
    <row r="30" spans="1:57" ht="14.25" x14ac:dyDescent="0.2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5"/>
      <c r="AH30" s="55"/>
      <c r="AI30" s="55"/>
      <c r="AJ30" s="55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</row>
    <row r="31" spans="1:57" ht="14.25" x14ac:dyDescent="0.2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5"/>
      <c r="AH31" s="55"/>
      <c r="AI31" s="55"/>
      <c r="AJ31" s="55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</row>
    <row r="32" spans="1:57" ht="14.25" x14ac:dyDescent="0.2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5"/>
      <c r="AH32" s="55"/>
      <c r="AI32" s="55"/>
      <c r="AJ32" s="55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</row>
    <row r="33" spans="1:57" ht="14.25" x14ac:dyDescent="0.2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5"/>
      <c r="AH33" s="55"/>
      <c r="AI33" s="55"/>
      <c r="AJ33" s="55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</row>
    <row r="34" spans="1:57" ht="14.25" x14ac:dyDescent="0.2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5"/>
      <c r="AH34" s="55"/>
      <c r="AI34" s="55"/>
      <c r="AJ34" s="55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</row>
    <row r="35" spans="1:57" ht="14.25" x14ac:dyDescent="0.2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5"/>
      <c r="AH35" s="55"/>
      <c r="AI35" s="55"/>
      <c r="AJ35" s="55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</row>
    <row r="36" spans="1:57" ht="14.25" x14ac:dyDescent="0.2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5"/>
      <c r="AH36" s="55"/>
      <c r="AI36" s="55"/>
      <c r="AJ36" s="55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</row>
    <row r="37" spans="1:57" ht="14.25" x14ac:dyDescent="0.2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5"/>
      <c r="AH37" s="55"/>
      <c r="AI37" s="55"/>
      <c r="AJ37" s="55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</row>
    <row r="38" spans="1:57" ht="14.25" x14ac:dyDescent="0.2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5"/>
      <c r="AH38" s="55"/>
      <c r="AI38" s="55"/>
      <c r="AJ38" s="55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</row>
    <row r="39" spans="1:57" ht="14.25" x14ac:dyDescent="0.2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5"/>
      <c r="AH39" s="55"/>
      <c r="AI39" s="55"/>
      <c r="AJ39" s="55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</row>
    <row r="40" spans="1:57" ht="14.25" x14ac:dyDescent="0.2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5"/>
      <c r="AH40" s="55"/>
      <c r="AI40" s="55"/>
      <c r="AJ40" s="55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</row>
    <row r="41" spans="1:57" ht="14.25" x14ac:dyDescent="0.2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5"/>
      <c r="AH41" s="55"/>
      <c r="AI41" s="55"/>
      <c r="AJ41" s="55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</row>
    <row r="42" spans="1:57" ht="14.25" x14ac:dyDescent="0.2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5"/>
      <c r="AH42" s="55"/>
      <c r="AI42" s="55"/>
      <c r="AJ42" s="55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</row>
    <row r="43" spans="1:57" ht="14.25" x14ac:dyDescent="0.2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5"/>
      <c r="AH43" s="55"/>
      <c r="AI43" s="55"/>
      <c r="AJ43" s="55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</row>
    <row r="44" spans="1:57" ht="14.25" x14ac:dyDescent="0.2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5"/>
      <c r="AH44" s="55"/>
      <c r="AI44" s="55"/>
      <c r="AJ44" s="55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</row>
    <row r="45" spans="1:57" ht="14.25" x14ac:dyDescent="0.2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5"/>
      <c r="AH45" s="55"/>
      <c r="AI45" s="55"/>
      <c r="AJ45" s="55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</row>
    <row r="46" spans="1:57" ht="14.25" x14ac:dyDescent="0.2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5"/>
      <c r="AH46" s="55"/>
      <c r="AI46" s="55"/>
      <c r="AJ46" s="55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</row>
    <row r="47" spans="1:57" ht="14.25" x14ac:dyDescent="0.2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5"/>
      <c r="AH47" s="55"/>
      <c r="AI47" s="55"/>
      <c r="AJ47" s="55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BC47" s="52"/>
      <c r="BD47" s="52"/>
      <c r="BE47" s="52"/>
    </row>
    <row r="48" spans="1:57" ht="14.25" x14ac:dyDescent="0.2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5"/>
      <c r="AH48" s="55"/>
      <c r="AI48" s="55"/>
      <c r="AJ48" s="55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</row>
    <row r="49" spans="1:57" ht="14.25" x14ac:dyDescent="0.2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5"/>
      <c r="AH49" s="55"/>
      <c r="AI49" s="55"/>
      <c r="AJ49" s="55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2"/>
      <c r="BD49" s="52"/>
      <c r="BE49" s="52"/>
    </row>
    <row r="50" spans="1:57" ht="14.25" x14ac:dyDescent="0.2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5"/>
      <c r="AH50" s="55"/>
      <c r="AI50" s="55"/>
      <c r="AJ50" s="55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  <c r="AZ50" s="52"/>
      <c r="BA50" s="52"/>
      <c r="BB50" s="52"/>
      <c r="BC50" s="52"/>
      <c r="BD50" s="52"/>
      <c r="BE50" s="52"/>
    </row>
    <row r="51" spans="1:57" ht="14.25" x14ac:dyDescent="0.2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5"/>
      <c r="AH51" s="55"/>
      <c r="AI51" s="55"/>
      <c r="AJ51" s="55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</row>
    <row r="52" spans="1:57" ht="14.25" x14ac:dyDescent="0.2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5"/>
      <c r="AH52" s="55"/>
      <c r="AI52" s="55"/>
      <c r="AJ52" s="55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</row>
    <row r="53" spans="1:57" ht="14.25" x14ac:dyDescent="0.2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5"/>
      <c r="AH53" s="55"/>
      <c r="AI53" s="55"/>
      <c r="AJ53" s="55"/>
      <c r="AK53" s="52"/>
      <c r="AL53" s="52"/>
      <c r="AM53" s="52"/>
      <c r="AN53" s="52"/>
      <c r="AO53" s="52"/>
      <c r="AP53" s="52"/>
      <c r="AQ53" s="52"/>
      <c r="AR53" s="52"/>
      <c r="AS53" s="52"/>
      <c r="AT53" s="52"/>
      <c r="AU53" s="52"/>
      <c r="AV53" s="52"/>
      <c r="AW53" s="52"/>
      <c r="AX53" s="52"/>
      <c r="AY53" s="52"/>
      <c r="AZ53" s="52"/>
      <c r="BA53" s="52"/>
      <c r="BB53" s="52"/>
      <c r="BC53" s="52"/>
      <c r="BD53" s="52"/>
      <c r="BE53" s="52"/>
    </row>
    <row r="54" spans="1:57" ht="14.25" x14ac:dyDescent="0.2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5"/>
      <c r="AH54" s="55"/>
      <c r="AI54" s="55"/>
      <c r="AJ54" s="55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BC54" s="52"/>
      <c r="BD54" s="52"/>
      <c r="BE54" s="52"/>
    </row>
    <row r="55" spans="1:57" ht="14.25" x14ac:dyDescent="0.2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5"/>
      <c r="AH55" s="55"/>
      <c r="AI55" s="55"/>
      <c r="AJ55" s="55"/>
      <c r="AK55" s="52"/>
      <c r="AL55" s="52"/>
      <c r="AM55" s="52"/>
      <c r="AN55" s="52"/>
      <c r="AO55" s="52"/>
      <c r="AP55" s="52"/>
      <c r="AQ55" s="52"/>
      <c r="AR55" s="52"/>
      <c r="AS55" s="52"/>
      <c r="AT55" s="52"/>
      <c r="AU55" s="52"/>
      <c r="AV55" s="52"/>
      <c r="AW55" s="52"/>
      <c r="AX55" s="52"/>
      <c r="AY55" s="52"/>
      <c r="AZ55" s="52"/>
      <c r="BA55" s="52"/>
      <c r="BB55" s="52"/>
      <c r="BC55" s="52"/>
      <c r="BD55" s="52"/>
      <c r="BE55" s="52"/>
    </row>
    <row r="56" spans="1:57" ht="14.25" x14ac:dyDescent="0.2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5"/>
      <c r="AH56" s="55"/>
      <c r="AI56" s="55"/>
      <c r="AJ56" s="55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52"/>
      <c r="AV56" s="52"/>
      <c r="AW56" s="52"/>
      <c r="AX56" s="52"/>
      <c r="AY56" s="52"/>
      <c r="AZ56" s="52"/>
      <c r="BA56" s="52"/>
      <c r="BB56" s="52"/>
      <c r="BC56" s="52"/>
      <c r="BD56" s="52"/>
      <c r="BE56" s="52"/>
    </row>
    <row r="57" spans="1:57" ht="14.25" x14ac:dyDescent="0.2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5"/>
      <c r="AH57" s="55"/>
      <c r="AI57" s="55"/>
      <c r="AJ57" s="55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</row>
    <row r="58" spans="1:57" ht="14.25" x14ac:dyDescent="0.2">
      <c r="A58" s="52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5"/>
      <c r="AH58" s="55"/>
      <c r="AI58" s="55"/>
      <c r="AJ58" s="55"/>
      <c r="AK58" s="52"/>
      <c r="AL58" s="52"/>
      <c r="AM58" s="52"/>
      <c r="AN58" s="52"/>
      <c r="AO58" s="52"/>
      <c r="AP58" s="52"/>
      <c r="AQ58" s="52"/>
      <c r="AR58" s="52"/>
      <c r="AS58" s="52"/>
      <c r="AT58" s="52"/>
      <c r="AU58" s="52"/>
      <c r="AV58" s="52"/>
      <c r="AW58" s="52"/>
      <c r="AX58" s="52"/>
      <c r="AY58" s="52"/>
      <c r="AZ58" s="52"/>
      <c r="BA58" s="52"/>
      <c r="BB58" s="52"/>
      <c r="BC58" s="52"/>
      <c r="BD58" s="52"/>
      <c r="BE58" s="52"/>
    </row>
    <row r="59" spans="1:57" ht="14.25" x14ac:dyDescent="0.2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5"/>
      <c r="AH59" s="55"/>
      <c r="AI59" s="55"/>
      <c r="AJ59" s="55"/>
      <c r="AK59" s="52"/>
      <c r="AL59" s="52"/>
      <c r="AM59" s="52"/>
      <c r="AN59" s="52"/>
      <c r="AO59" s="52"/>
      <c r="AP59" s="52"/>
      <c r="AQ59" s="52"/>
      <c r="AR59" s="52"/>
      <c r="AS59" s="52"/>
      <c r="AT59" s="52"/>
      <c r="AU59" s="52"/>
      <c r="AV59" s="52"/>
      <c r="AW59" s="52"/>
      <c r="AX59" s="52"/>
      <c r="AY59" s="52"/>
      <c r="AZ59" s="52"/>
      <c r="BA59" s="52"/>
      <c r="BB59" s="52"/>
      <c r="BC59" s="52"/>
      <c r="BD59" s="52"/>
      <c r="BE59" s="52"/>
    </row>
    <row r="60" spans="1:57" ht="14.25" x14ac:dyDescent="0.2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5"/>
      <c r="AH60" s="55"/>
      <c r="AI60" s="55"/>
      <c r="AJ60" s="55"/>
      <c r="AK60" s="52"/>
      <c r="AL60" s="52"/>
      <c r="AM60" s="52"/>
      <c r="AN60" s="52"/>
      <c r="AO60" s="52"/>
      <c r="AP60" s="52"/>
      <c r="AQ60" s="52"/>
      <c r="AR60" s="52"/>
      <c r="AS60" s="52"/>
      <c r="AT60" s="52"/>
      <c r="AU60" s="52"/>
      <c r="AV60" s="52"/>
      <c r="AW60" s="52"/>
      <c r="AX60" s="52"/>
      <c r="AY60" s="52"/>
      <c r="AZ60" s="52"/>
      <c r="BA60" s="52"/>
      <c r="BB60" s="52"/>
      <c r="BC60" s="52"/>
      <c r="BD60" s="52"/>
      <c r="BE60" s="52"/>
    </row>
    <row r="61" spans="1:57" ht="14.25" x14ac:dyDescent="0.2">
      <c r="A61" s="52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5"/>
      <c r="AH61" s="55"/>
      <c r="AI61" s="55"/>
      <c r="AJ61" s="55"/>
      <c r="AK61" s="52"/>
      <c r="AL61" s="52"/>
      <c r="AM61" s="52"/>
      <c r="AN61" s="52"/>
      <c r="AO61" s="52"/>
      <c r="AP61" s="52"/>
      <c r="AQ61" s="52"/>
      <c r="AR61" s="52"/>
      <c r="AS61" s="52"/>
      <c r="AT61" s="52"/>
      <c r="AU61" s="52"/>
      <c r="AV61" s="52"/>
      <c r="AW61" s="52"/>
      <c r="AX61" s="52"/>
      <c r="AY61" s="52"/>
      <c r="AZ61" s="52"/>
      <c r="BA61" s="52"/>
      <c r="BB61" s="52"/>
      <c r="BC61" s="52"/>
      <c r="BD61" s="52"/>
      <c r="BE61" s="52"/>
    </row>
    <row r="62" spans="1:57" ht="14.25" x14ac:dyDescent="0.2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5"/>
      <c r="AH62" s="55"/>
      <c r="AI62" s="55"/>
      <c r="AJ62" s="55"/>
      <c r="AK62" s="52"/>
      <c r="AL62" s="52"/>
      <c r="AM62" s="52"/>
      <c r="AN62" s="52"/>
      <c r="AO62" s="52"/>
      <c r="AP62" s="52"/>
      <c r="AQ62" s="52"/>
      <c r="AR62" s="52"/>
      <c r="AS62" s="52"/>
      <c r="AT62" s="52"/>
      <c r="AU62" s="52"/>
      <c r="AV62" s="52"/>
      <c r="AW62" s="52"/>
      <c r="AX62" s="52"/>
      <c r="AY62" s="52"/>
      <c r="AZ62" s="52"/>
      <c r="BA62" s="52"/>
      <c r="BB62" s="52"/>
      <c r="BC62" s="52"/>
      <c r="BD62" s="52"/>
      <c r="BE62" s="52"/>
    </row>
    <row r="63" spans="1:57" ht="14.25" x14ac:dyDescent="0.2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5"/>
      <c r="AH63" s="55"/>
      <c r="AI63" s="55"/>
      <c r="AJ63" s="55"/>
      <c r="AK63" s="52"/>
      <c r="AL63" s="52"/>
      <c r="AM63" s="52"/>
      <c r="AN63" s="52"/>
      <c r="AO63" s="52"/>
      <c r="AP63" s="52"/>
      <c r="AQ63" s="52"/>
      <c r="AR63" s="52"/>
      <c r="AS63" s="52"/>
      <c r="AT63" s="52"/>
      <c r="AU63" s="52"/>
      <c r="AV63" s="52"/>
      <c r="AW63" s="52"/>
      <c r="AX63" s="52"/>
      <c r="AY63" s="52"/>
      <c r="AZ63" s="52"/>
      <c r="BA63" s="52"/>
      <c r="BB63" s="52"/>
      <c r="BC63" s="52"/>
      <c r="BD63" s="52"/>
      <c r="BE63" s="52"/>
    </row>
    <row r="64" spans="1:57" ht="14.25" x14ac:dyDescent="0.2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5"/>
      <c r="AH64" s="55"/>
      <c r="AI64" s="55"/>
      <c r="AJ64" s="55"/>
      <c r="AK64" s="52"/>
      <c r="AL64" s="52"/>
      <c r="AM64" s="52"/>
      <c r="AN64" s="52"/>
      <c r="AO64" s="52"/>
      <c r="AP64" s="52"/>
      <c r="AQ64" s="52"/>
      <c r="AR64" s="52"/>
      <c r="AS64" s="52"/>
      <c r="AT64" s="52"/>
      <c r="AU64" s="52"/>
      <c r="AV64" s="52"/>
      <c r="AW64" s="52"/>
      <c r="AX64" s="52"/>
      <c r="AY64" s="52"/>
      <c r="AZ64" s="52"/>
      <c r="BA64" s="52"/>
      <c r="BB64" s="52"/>
      <c r="BC64" s="52"/>
      <c r="BD64" s="52"/>
      <c r="BE64" s="52"/>
    </row>
    <row r="65" spans="1:57" ht="14.25" x14ac:dyDescent="0.2">
      <c r="A65" s="52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5"/>
      <c r="AH65" s="55"/>
      <c r="AI65" s="55"/>
      <c r="AJ65" s="55"/>
      <c r="AK65" s="52"/>
      <c r="AL65" s="52"/>
      <c r="AM65" s="52"/>
      <c r="AN65" s="52"/>
      <c r="AO65" s="52"/>
      <c r="AP65" s="52"/>
      <c r="AQ65" s="52"/>
      <c r="AR65" s="52"/>
      <c r="AS65" s="52"/>
      <c r="AT65" s="52"/>
      <c r="AU65" s="52"/>
      <c r="AV65" s="52"/>
      <c r="AW65" s="52"/>
      <c r="AX65" s="52"/>
      <c r="AY65" s="52"/>
      <c r="AZ65" s="52"/>
      <c r="BA65" s="52"/>
      <c r="BB65" s="52"/>
      <c r="BC65" s="52"/>
      <c r="BD65" s="52"/>
      <c r="BE65" s="52"/>
    </row>
    <row r="66" spans="1:57" ht="14.25" x14ac:dyDescent="0.2">
      <c r="A66" s="52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5"/>
      <c r="AH66" s="55"/>
      <c r="AI66" s="55"/>
      <c r="AJ66" s="55"/>
      <c r="AK66" s="52"/>
      <c r="AL66" s="52"/>
      <c r="AM66" s="52"/>
      <c r="AN66" s="52"/>
      <c r="AO66" s="52"/>
      <c r="AP66" s="52"/>
      <c r="AQ66" s="52"/>
      <c r="AR66" s="52"/>
      <c r="AS66" s="52"/>
      <c r="AT66" s="52"/>
      <c r="AU66" s="52"/>
      <c r="AV66" s="52"/>
      <c r="AW66" s="52"/>
      <c r="AX66" s="52"/>
      <c r="AY66" s="52"/>
      <c r="AZ66" s="52"/>
      <c r="BA66" s="52"/>
      <c r="BB66" s="52"/>
      <c r="BC66" s="52"/>
      <c r="BD66" s="52"/>
      <c r="BE66" s="52"/>
    </row>
    <row r="67" spans="1:57" ht="14.25" x14ac:dyDescent="0.2">
      <c r="A67" s="52"/>
      <c r="B67" s="52"/>
      <c r="C67" s="52"/>
      <c r="D67" s="52"/>
      <c r="J67" s="52"/>
      <c r="K67" s="52"/>
      <c r="L67"/>
      <c r="M67"/>
      <c r="N67"/>
      <c r="O67"/>
      <c r="P67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55"/>
      <c r="AH67" s="55"/>
      <c r="AI67" s="55"/>
      <c r="AJ67" s="55"/>
      <c r="AK67" s="52"/>
      <c r="AL67" s="52"/>
      <c r="AT67" s="52"/>
      <c r="AU67" s="52"/>
      <c r="AV67" s="52"/>
      <c r="AW67" s="52"/>
      <c r="AX67" s="52"/>
      <c r="AY67" s="52"/>
      <c r="AZ67" s="52"/>
      <c r="BA67" s="52"/>
      <c r="BB67" s="52"/>
      <c r="BC67" s="52"/>
      <c r="BD67" s="52"/>
      <c r="BE67" s="52"/>
    </row>
    <row r="68" spans="1:57" ht="14.25" x14ac:dyDescent="0.2">
      <c r="A68" s="52"/>
      <c r="B68" s="52"/>
      <c r="C68" s="52"/>
      <c r="D68" s="52"/>
      <c r="J68" s="52"/>
      <c r="K68" s="52"/>
      <c r="L68"/>
      <c r="M68"/>
      <c r="N68"/>
      <c r="O68"/>
      <c r="P68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E68" s="52"/>
      <c r="AF68" s="52"/>
      <c r="AG68" s="55"/>
      <c r="AH68" s="55"/>
      <c r="AI68" s="55"/>
      <c r="AJ68" s="55"/>
      <c r="AK68" s="52"/>
      <c r="AL68" s="52"/>
      <c r="AT68" s="52"/>
      <c r="AU68" s="52"/>
      <c r="AV68" s="52"/>
      <c r="AW68" s="52"/>
      <c r="AX68" s="52"/>
      <c r="AY68" s="52"/>
      <c r="AZ68" s="52"/>
      <c r="BA68" s="52"/>
      <c r="BB68" s="52"/>
      <c r="BC68" s="52"/>
      <c r="BD68" s="52"/>
      <c r="BE68" s="52"/>
    </row>
    <row r="69" spans="1:57" ht="14.25" x14ac:dyDescent="0.2">
      <c r="A69" s="52"/>
      <c r="B69" s="52"/>
      <c r="C69" s="52"/>
      <c r="D69" s="52"/>
      <c r="J69" s="52"/>
      <c r="K69" s="52"/>
      <c r="L69"/>
      <c r="M69"/>
      <c r="N69"/>
      <c r="O69"/>
      <c r="P69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2"/>
      <c r="AG69" s="55"/>
      <c r="AH69" s="55"/>
      <c r="AI69" s="55"/>
      <c r="AJ69" s="55"/>
      <c r="AK69" s="52"/>
      <c r="AL69" s="52"/>
      <c r="AT69" s="52"/>
      <c r="AU69" s="52"/>
      <c r="AV69" s="52"/>
      <c r="AW69" s="52"/>
      <c r="AX69" s="52"/>
      <c r="AY69" s="52"/>
      <c r="AZ69" s="52"/>
      <c r="BA69" s="52"/>
      <c r="BB69" s="52"/>
      <c r="BC69" s="52"/>
      <c r="BD69" s="52"/>
      <c r="BE69" s="52"/>
    </row>
    <row r="70" spans="1:57" ht="14.25" x14ac:dyDescent="0.2">
      <c r="A70" s="52"/>
      <c r="B70" s="52"/>
      <c r="C70" s="52"/>
      <c r="D70" s="52"/>
      <c r="J70" s="52"/>
      <c r="K70" s="52"/>
      <c r="L70"/>
      <c r="M70"/>
      <c r="N70"/>
      <c r="O70"/>
      <c r="P70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52"/>
      <c r="AG70" s="55"/>
      <c r="AH70" s="55"/>
      <c r="AI70" s="55"/>
      <c r="AJ70" s="55"/>
      <c r="AK70" s="52"/>
      <c r="AL70" s="52"/>
      <c r="AT70" s="52"/>
      <c r="AU70" s="52"/>
      <c r="AV70" s="52"/>
      <c r="AW70" s="52"/>
      <c r="AX70" s="52"/>
      <c r="AY70" s="52"/>
      <c r="AZ70" s="52"/>
      <c r="BA70" s="52"/>
      <c r="BB70" s="52"/>
      <c r="BC70" s="52"/>
      <c r="BD70" s="52"/>
      <c r="BE70" s="52"/>
    </row>
    <row r="71" spans="1:57" ht="14.25" x14ac:dyDescent="0.2">
      <c r="A71" s="52"/>
      <c r="B71" s="52"/>
      <c r="C71" s="52"/>
      <c r="D71" s="52"/>
      <c r="J71" s="52"/>
      <c r="K71" s="52"/>
      <c r="L71"/>
      <c r="M71"/>
      <c r="N71"/>
      <c r="O71"/>
      <c r="P71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5"/>
      <c r="AH71" s="55"/>
      <c r="AI71" s="55"/>
      <c r="AJ71" s="55"/>
      <c r="AK71" s="52"/>
      <c r="AL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</row>
    <row r="72" spans="1:57" ht="14.25" x14ac:dyDescent="0.2">
      <c r="A72" s="52"/>
      <c r="B72" s="52"/>
      <c r="C72" s="52"/>
      <c r="D72" s="52"/>
      <c r="J72" s="52"/>
      <c r="K72" s="52"/>
      <c r="L72"/>
      <c r="M72"/>
      <c r="N72"/>
      <c r="O72"/>
      <c r="P7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5"/>
      <c r="AH72" s="55"/>
      <c r="AI72" s="55"/>
      <c r="AJ72" s="55"/>
      <c r="AK72" s="52"/>
      <c r="AL72" s="52"/>
      <c r="AT72" s="52"/>
      <c r="AU72" s="52"/>
      <c r="AV72" s="52"/>
      <c r="AW72" s="52"/>
      <c r="AX72" s="52"/>
      <c r="AY72" s="52"/>
      <c r="AZ72" s="52"/>
      <c r="BA72" s="52"/>
      <c r="BB72" s="52"/>
      <c r="BC72" s="52"/>
      <c r="BD72" s="52"/>
      <c r="BE72" s="52"/>
    </row>
    <row r="73" spans="1:57" ht="14.25" x14ac:dyDescent="0.2">
      <c r="A73" s="52"/>
      <c r="B73" s="52"/>
      <c r="C73" s="52"/>
      <c r="D73" s="52"/>
      <c r="J73" s="52"/>
      <c r="K73" s="52"/>
      <c r="L73"/>
      <c r="M73"/>
      <c r="N73"/>
      <c r="O73"/>
      <c r="P73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5"/>
      <c r="AH73" s="55"/>
      <c r="AI73" s="55"/>
      <c r="AJ73" s="55"/>
      <c r="AK73" s="52"/>
      <c r="AL73" s="52"/>
      <c r="AT73" s="52"/>
      <c r="AU73" s="52"/>
      <c r="AV73" s="52"/>
      <c r="AW73" s="52"/>
      <c r="AX73" s="52"/>
      <c r="AY73" s="52"/>
      <c r="AZ73" s="52"/>
      <c r="BA73" s="52"/>
      <c r="BB73" s="52"/>
      <c r="BC73" s="52"/>
      <c r="BD73" s="52"/>
      <c r="BE73" s="52"/>
    </row>
    <row r="74" spans="1:57" ht="14.25" x14ac:dyDescent="0.2">
      <c r="A74" s="52"/>
      <c r="B74" s="52"/>
      <c r="C74" s="52"/>
      <c r="D74" s="52"/>
      <c r="J74" s="52"/>
      <c r="K74" s="52"/>
      <c r="L74"/>
      <c r="M74"/>
      <c r="N74"/>
      <c r="O74"/>
      <c r="P74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2"/>
      <c r="AG74" s="55"/>
      <c r="AH74" s="55"/>
      <c r="AI74" s="55"/>
      <c r="AJ74" s="55"/>
      <c r="AK74" s="52"/>
      <c r="AL74" s="52"/>
      <c r="AT74" s="52"/>
      <c r="AU74" s="52"/>
      <c r="AV74" s="52"/>
      <c r="AW74" s="52"/>
      <c r="AX74" s="52"/>
      <c r="AY74" s="52"/>
      <c r="AZ74" s="52"/>
      <c r="BA74" s="52"/>
      <c r="BB74" s="52"/>
      <c r="BC74" s="52"/>
      <c r="BD74" s="52"/>
      <c r="BE74" s="52"/>
    </row>
    <row r="75" spans="1:57" ht="14.25" x14ac:dyDescent="0.2">
      <c r="A75" s="52"/>
      <c r="B75" s="52"/>
      <c r="C75" s="52"/>
      <c r="D75" s="52"/>
      <c r="J75" s="52"/>
      <c r="K75" s="52"/>
      <c r="L75"/>
      <c r="M75"/>
      <c r="N75"/>
      <c r="O75"/>
      <c r="P75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5"/>
      <c r="AH75" s="55"/>
      <c r="AI75" s="55"/>
      <c r="AJ75" s="55"/>
      <c r="AK75" s="52"/>
      <c r="AL75" s="52"/>
      <c r="AT75" s="52"/>
      <c r="AU75" s="52"/>
      <c r="AV75" s="52"/>
      <c r="AW75" s="52"/>
      <c r="AX75" s="52"/>
      <c r="AY75" s="52"/>
      <c r="AZ75" s="52"/>
      <c r="BA75" s="52"/>
      <c r="BB75" s="52"/>
      <c r="BC75" s="52"/>
      <c r="BD75" s="52"/>
      <c r="BE75" s="52"/>
    </row>
    <row r="76" spans="1:57" ht="14.25" x14ac:dyDescent="0.2">
      <c r="A76" s="52"/>
      <c r="B76" s="52"/>
      <c r="C76" s="52"/>
      <c r="D76" s="52"/>
      <c r="J76" s="52"/>
      <c r="K76" s="52"/>
      <c r="L76"/>
      <c r="M76"/>
      <c r="N76"/>
      <c r="O76"/>
      <c r="P76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2"/>
      <c r="AG76" s="55"/>
      <c r="AH76" s="55"/>
      <c r="AI76" s="55"/>
      <c r="AJ76" s="55"/>
      <c r="AK76" s="52"/>
      <c r="AL76" s="52"/>
      <c r="AT76" s="52"/>
      <c r="AU76" s="52"/>
      <c r="AV76" s="52"/>
      <c r="AW76" s="52"/>
      <c r="AX76" s="52"/>
      <c r="AY76" s="52"/>
      <c r="AZ76" s="52"/>
      <c r="BA76" s="52"/>
      <c r="BB76" s="52"/>
      <c r="BC76" s="52"/>
      <c r="BD76" s="52"/>
      <c r="BE76" s="52"/>
    </row>
    <row r="77" spans="1:57" ht="14.25" x14ac:dyDescent="0.2">
      <c r="A77" s="52"/>
      <c r="B77" s="52"/>
      <c r="C77" s="52"/>
      <c r="D77" s="52"/>
      <c r="J77" s="52"/>
      <c r="K77" s="52"/>
      <c r="L77"/>
      <c r="M77"/>
      <c r="N77"/>
      <c r="O77"/>
      <c r="P77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5"/>
      <c r="AH77" s="55"/>
      <c r="AI77" s="55"/>
      <c r="AJ77" s="55"/>
      <c r="AK77" s="52"/>
      <c r="AL77" s="52"/>
      <c r="AT77" s="52"/>
      <c r="AU77" s="52"/>
      <c r="AV77" s="52"/>
      <c r="AW77" s="52"/>
      <c r="AX77" s="52"/>
      <c r="AY77" s="52"/>
      <c r="AZ77" s="52"/>
      <c r="BA77" s="52"/>
      <c r="BB77" s="52"/>
      <c r="BC77" s="52"/>
      <c r="BD77" s="52"/>
      <c r="BE77" s="52"/>
    </row>
    <row r="78" spans="1:57" ht="14.25" x14ac:dyDescent="0.2">
      <c r="A78" s="52"/>
      <c r="B78" s="52"/>
      <c r="C78" s="52"/>
      <c r="D78" s="52"/>
      <c r="J78" s="52"/>
      <c r="K78" s="52"/>
      <c r="L78"/>
      <c r="M78"/>
      <c r="N78"/>
      <c r="O78"/>
      <c r="P78"/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2"/>
      <c r="AG78" s="55"/>
      <c r="AH78" s="55"/>
      <c r="AI78" s="55"/>
      <c r="AJ78" s="55"/>
      <c r="AK78" s="52"/>
      <c r="AL78" s="52"/>
      <c r="AT78" s="52"/>
      <c r="AU78" s="52"/>
      <c r="AV78" s="52"/>
      <c r="AW78" s="52"/>
      <c r="AX78" s="52"/>
      <c r="AY78" s="52"/>
      <c r="AZ78" s="52"/>
      <c r="BA78" s="52"/>
      <c r="BB78" s="52"/>
      <c r="BC78" s="52"/>
      <c r="BD78" s="52"/>
      <c r="BE78" s="52"/>
    </row>
    <row r="79" spans="1:57" ht="14.25" x14ac:dyDescent="0.2">
      <c r="A79" s="52"/>
      <c r="B79" s="52"/>
      <c r="C79" s="52"/>
      <c r="D79" s="52"/>
      <c r="J79" s="52"/>
      <c r="K79" s="52"/>
      <c r="L79"/>
      <c r="M79"/>
      <c r="N79"/>
      <c r="O79"/>
      <c r="P79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2"/>
      <c r="AG79" s="55"/>
      <c r="AH79" s="55"/>
      <c r="AI79" s="55"/>
      <c r="AJ79" s="55"/>
      <c r="AK79" s="52"/>
      <c r="AL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</row>
    <row r="80" spans="1:57" ht="14.25" x14ac:dyDescent="0.2">
      <c r="A80" s="52"/>
      <c r="B80" s="52"/>
      <c r="C80" s="52"/>
      <c r="D80" s="52"/>
      <c r="J80" s="52"/>
      <c r="K80" s="52"/>
      <c r="L80"/>
      <c r="M80"/>
      <c r="N80"/>
      <c r="O80"/>
      <c r="P80"/>
      <c r="Q80" s="52"/>
      <c r="R80" s="52"/>
      <c r="S80" s="52"/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5"/>
      <c r="AH80" s="55"/>
      <c r="AI80" s="55"/>
      <c r="AJ80" s="55"/>
      <c r="AK80" s="52"/>
      <c r="AL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</row>
    <row r="81" spans="1:57" ht="14.25" x14ac:dyDescent="0.2">
      <c r="A81" s="52"/>
      <c r="B81" s="52"/>
      <c r="C81" s="52"/>
      <c r="D81" s="52"/>
      <c r="J81" s="52"/>
      <c r="K81" s="52"/>
      <c r="L81"/>
      <c r="M81"/>
      <c r="N81"/>
      <c r="O81"/>
      <c r="P81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5"/>
      <c r="AH81" s="55"/>
      <c r="AI81" s="55"/>
      <c r="AJ81" s="55"/>
      <c r="AK81" s="52"/>
      <c r="AL81" s="52"/>
      <c r="AT81" s="52"/>
      <c r="AU81" s="52"/>
      <c r="AV81" s="52"/>
      <c r="AW81" s="52"/>
      <c r="AX81" s="52"/>
      <c r="AY81" s="52"/>
      <c r="AZ81" s="52"/>
      <c r="BA81" s="52"/>
      <c r="BB81" s="52"/>
      <c r="BC81" s="52"/>
      <c r="BD81" s="52"/>
      <c r="BE81" s="52"/>
    </row>
    <row r="82" spans="1:57" ht="14.25" x14ac:dyDescent="0.2">
      <c r="A82" s="52"/>
      <c r="B82" s="52"/>
      <c r="C82" s="52"/>
      <c r="D82" s="52"/>
      <c r="J82" s="52"/>
      <c r="K82" s="52"/>
      <c r="L82"/>
      <c r="M82"/>
      <c r="N82"/>
      <c r="O82"/>
      <c r="P8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5"/>
      <c r="AH82" s="55"/>
      <c r="AI82" s="55"/>
      <c r="AJ82" s="55"/>
      <c r="AK82" s="52"/>
      <c r="AL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</row>
    <row r="83" spans="1:57" ht="14.25" x14ac:dyDescent="0.2">
      <c r="A83" s="52"/>
      <c r="B83" s="52"/>
      <c r="C83" s="52"/>
      <c r="D83" s="52"/>
      <c r="J83" s="52"/>
      <c r="K83" s="52"/>
      <c r="L83"/>
      <c r="M83"/>
      <c r="N83"/>
      <c r="O83"/>
      <c r="P83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5"/>
      <c r="AH83" s="55"/>
      <c r="AI83" s="55"/>
      <c r="AJ83" s="55"/>
      <c r="AK83" s="52"/>
      <c r="AL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</row>
    <row r="84" spans="1:57" ht="14.25" x14ac:dyDescent="0.2">
      <c r="A84" s="52"/>
      <c r="B84" s="52"/>
      <c r="C84" s="52"/>
      <c r="D84" s="52"/>
      <c r="J84" s="52"/>
      <c r="K84" s="52"/>
      <c r="L84"/>
      <c r="M84"/>
      <c r="N84"/>
      <c r="O84"/>
      <c r="P84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5"/>
      <c r="AH84" s="55"/>
      <c r="AI84" s="55"/>
      <c r="AJ84" s="55"/>
      <c r="AK84" s="52"/>
      <c r="AL84" s="52"/>
      <c r="AT84" s="52"/>
      <c r="AU84" s="52"/>
      <c r="AV84" s="52"/>
      <c r="AW84" s="52"/>
      <c r="AX84" s="52"/>
      <c r="AY84" s="52"/>
      <c r="AZ84" s="52"/>
      <c r="BA84" s="52"/>
      <c r="BB84" s="52"/>
      <c r="BC84" s="52"/>
      <c r="BD84" s="52"/>
      <c r="BE84" s="52"/>
    </row>
    <row r="85" spans="1:57" ht="14.25" x14ac:dyDescent="0.2">
      <c r="A85" s="52"/>
      <c r="B85" s="52"/>
      <c r="C85" s="52"/>
      <c r="D85" s="52"/>
      <c r="J85" s="52"/>
      <c r="K85" s="52"/>
      <c r="L85"/>
      <c r="M85"/>
      <c r="N85"/>
      <c r="O85"/>
      <c r="P85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5"/>
      <c r="AH85" s="55"/>
      <c r="AI85" s="55"/>
      <c r="AJ85" s="55"/>
      <c r="AK85" s="52"/>
      <c r="AL85" s="52"/>
      <c r="AT85" s="52"/>
      <c r="AU85" s="52"/>
      <c r="AV85" s="52"/>
      <c r="AW85" s="52"/>
      <c r="AX85" s="52"/>
      <c r="AY85" s="52"/>
      <c r="AZ85" s="52"/>
      <c r="BA85" s="52"/>
      <c r="BB85" s="52"/>
      <c r="BC85" s="52"/>
      <c r="BD85" s="52"/>
      <c r="BE85" s="52"/>
    </row>
    <row r="86" spans="1:57" ht="14.25" x14ac:dyDescent="0.2">
      <c r="A86" s="52"/>
      <c r="B86" s="52"/>
      <c r="C86" s="52"/>
      <c r="D86" s="52"/>
      <c r="J86" s="52"/>
      <c r="K86" s="52"/>
      <c r="L86"/>
      <c r="M86"/>
      <c r="N86"/>
      <c r="O86"/>
      <c r="P86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5"/>
      <c r="AH86" s="55"/>
      <c r="AI86" s="55"/>
      <c r="AJ86" s="55"/>
      <c r="AK86" s="52"/>
      <c r="AL86" s="52"/>
      <c r="AT86" s="52"/>
      <c r="AU86" s="52"/>
      <c r="AV86" s="52"/>
      <c r="AW86" s="52"/>
      <c r="AX86" s="52"/>
      <c r="AY86" s="52"/>
      <c r="AZ86" s="52"/>
      <c r="BA86" s="52"/>
      <c r="BB86" s="52"/>
      <c r="BC86" s="52"/>
      <c r="BD86" s="52"/>
      <c r="BE86" s="52"/>
    </row>
    <row r="87" spans="1:57" ht="14.25" x14ac:dyDescent="0.2">
      <c r="A87" s="52"/>
      <c r="B87" s="52"/>
      <c r="C87" s="52"/>
      <c r="D87" s="52"/>
      <c r="J87" s="52"/>
      <c r="K87" s="52"/>
      <c r="L87"/>
      <c r="M87"/>
      <c r="N87"/>
      <c r="O87"/>
      <c r="P87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5"/>
      <c r="AH87" s="55"/>
      <c r="AI87" s="55"/>
      <c r="AJ87" s="55"/>
      <c r="AK87" s="52"/>
      <c r="AL87" s="52"/>
      <c r="AT87" s="52"/>
      <c r="AU87" s="52"/>
      <c r="AV87" s="52"/>
      <c r="AW87" s="52"/>
      <c r="AX87" s="52"/>
      <c r="AY87" s="52"/>
      <c r="AZ87" s="52"/>
      <c r="BA87" s="52"/>
      <c r="BB87" s="52"/>
      <c r="BC87" s="52"/>
      <c r="BD87" s="52"/>
      <c r="BE87" s="52"/>
    </row>
    <row r="88" spans="1:57" ht="14.25" x14ac:dyDescent="0.2">
      <c r="A88" s="52"/>
      <c r="B88" s="52"/>
      <c r="C88" s="52"/>
      <c r="D88" s="52"/>
      <c r="J88" s="52"/>
      <c r="K88" s="52"/>
      <c r="L88"/>
      <c r="M88"/>
      <c r="N88"/>
      <c r="O88"/>
      <c r="P88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5"/>
      <c r="AH88" s="55"/>
      <c r="AI88" s="55"/>
      <c r="AJ88" s="55"/>
      <c r="AK88" s="52"/>
      <c r="AL88" s="52"/>
      <c r="AT88" s="52"/>
      <c r="AU88" s="52"/>
      <c r="AV88" s="52"/>
      <c r="AW88" s="52"/>
      <c r="AX88" s="52"/>
      <c r="AY88" s="52"/>
      <c r="AZ88" s="52"/>
      <c r="BA88" s="52"/>
      <c r="BB88" s="52"/>
      <c r="BC88" s="52"/>
      <c r="BD88" s="52"/>
      <c r="BE88" s="52"/>
    </row>
    <row r="89" spans="1:57" ht="14.25" x14ac:dyDescent="0.2">
      <c r="A89" s="52"/>
      <c r="B89" s="52"/>
      <c r="C89" s="52"/>
      <c r="D89" s="52"/>
      <c r="J89" s="52"/>
      <c r="K89" s="52"/>
      <c r="L89"/>
      <c r="M89"/>
      <c r="N89"/>
      <c r="O89"/>
      <c r="P89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2"/>
      <c r="AF89" s="52"/>
      <c r="AG89" s="55"/>
      <c r="AH89" s="55"/>
      <c r="AI89" s="55"/>
      <c r="AJ89" s="55"/>
      <c r="AK89" s="52"/>
      <c r="AL89" s="52"/>
      <c r="AT89" s="52"/>
      <c r="AU89" s="52"/>
      <c r="AV89" s="52"/>
      <c r="AW89" s="52"/>
      <c r="AX89" s="52"/>
      <c r="AY89" s="52"/>
      <c r="AZ89" s="52"/>
      <c r="BA89" s="52"/>
      <c r="BB89" s="52"/>
      <c r="BC89" s="52"/>
      <c r="BD89" s="52"/>
      <c r="BE89" s="52"/>
    </row>
    <row r="90" spans="1:57" ht="14.25" x14ac:dyDescent="0.2">
      <c r="A90" s="52"/>
      <c r="B90" s="52"/>
      <c r="C90" s="52"/>
      <c r="D90" s="52"/>
      <c r="L90"/>
      <c r="M90"/>
      <c r="N90"/>
      <c r="O90"/>
      <c r="P90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5"/>
      <c r="AH90" s="55"/>
      <c r="AI90" s="55"/>
      <c r="AJ90" s="55"/>
      <c r="AK90" s="52"/>
      <c r="AL90" s="52"/>
      <c r="AT90" s="52"/>
      <c r="AU90" s="52"/>
      <c r="AV90" s="52"/>
      <c r="AW90" s="52"/>
      <c r="AX90" s="52"/>
      <c r="AY90" s="52"/>
      <c r="AZ90" s="52"/>
      <c r="BA90" s="52"/>
      <c r="BB90" s="52"/>
      <c r="BC90" s="52"/>
      <c r="BD90" s="52"/>
      <c r="BE90" s="52"/>
    </row>
    <row r="91" spans="1:57" ht="14.25" x14ac:dyDescent="0.2">
      <c r="A91" s="52"/>
      <c r="B91" s="52"/>
      <c r="C91" s="52"/>
      <c r="D91" s="52"/>
      <c r="L91"/>
      <c r="M91"/>
      <c r="N91"/>
      <c r="O91"/>
      <c r="P91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5"/>
      <c r="AH91" s="55"/>
      <c r="AI91" s="55"/>
      <c r="AJ91" s="55"/>
      <c r="AK91" s="52"/>
      <c r="AL91" s="52"/>
      <c r="AT91" s="52"/>
      <c r="AU91" s="52"/>
      <c r="AV91" s="52"/>
      <c r="AW91" s="52"/>
      <c r="AX91" s="52"/>
      <c r="AY91" s="52"/>
      <c r="AZ91" s="52"/>
      <c r="BA91" s="52"/>
      <c r="BB91" s="52"/>
      <c r="BC91" s="52"/>
      <c r="BD91" s="52"/>
      <c r="BE91" s="52"/>
    </row>
    <row r="92" spans="1:57" ht="14.25" x14ac:dyDescent="0.2">
      <c r="A92" s="52"/>
      <c r="B92" s="52"/>
      <c r="C92" s="52"/>
      <c r="D92" s="52"/>
      <c r="L92"/>
      <c r="M92"/>
      <c r="N92"/>
      <c r="O92"/>
      <c r="P9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2"/>
      <c r="AG92" s="55"/>
      <c r="AH92" s="55"/>
      <c r="AI92" s="55"/>
      <c r="AJ92" s="55"/>
      <c r="AK92" s="52"/>
      <c r="AL92" s="52"/>
      <c r="AT92" s="52"/>
      <c r="AU92" s="52"/>
      <c r="AV92" s="52"/>
      <c r="AW92" s="52"/>
      <c r="AX92" s="52"/>
      <c r="AY92" s="52"/>
      <c r="AZ92" s="52"/>
      <c r="BA92" s="52"/>
      <c r="BB92" s="52"/>
      <c r="BC92" s="52"/>
      <c r="BD92" s="52"/>
      <c r="BE92" s="52"/>
    </row>
    <row r="93" spans="1:57" ht="14.25" x14ac:dyDescent="0.2">
      <c r="A93" s="52"/>
      <c r="B93" s="52"/>
      <c r="C93" s="52"/>
      <c r="D93" s="52"/>
      <c r="L93"/>
      <c r="M93"/>
      <c r="N93"/>
      <c r="O93"/>
      <c r="P93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5"/>
      <c r="AH93" s="55"/>
      <c r="AI93" s="55"/>
      <c r="AJ93" s="55"/>
      <c r="AK93" s="52"/>
      <c r="AL93" s="52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2"/>
      <c r="BE93" s="52"/>
    </row>
    <row r="94" spans="1:57" ht="14.25" x14ac:dyDescent="0.2">
      <c r="A94" s="52"/>
      <c r="B94" s="52"/>
      <c r="C94" s="52"/>
      <c r="D94" s="52"/>
      <c r="L94"/>
      <c r="M94"/>
      <c r="N94"/>
      <c r="O94"/>
      <c r="P94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55"/>
      <c r="AH94" s="55"/>
      <c r="AI94" s="55"/>
      <c r="AJ94" s="55"/>
      <c r="AK94" s="52"/>
      <c r="AL94" s="52"/>
      <c r="AT94" s="52"/>
      <c r="AU94" s="52"/>
      <c r="AV94" s="52"/>
      <c r="AW94" s="52"/>
      <c r="AX94" s="52"/>
      <c r="AY94" s="52"/>
      <c r="AZ94" s="52"/>
      <c r="BA94" s="52"/>
      <c r="BB94" s="52"/>
      <c r="BC94" s="52"/>
      <c r="BD94" s="52"/>
      <c r="BE94" s="52"/>
    </row>
    <row r="95" spans="1:57" ht="14.25" x14ac:dyDescent="0.2">
      <c r="A95" s="52"/>
      <c r="B95" s="52"/>
      <c r="C95" s="52"/>
      <c r="D95" s="52"/>
      <c r="L95"/>
      <c r="M95"/>
      <c r="N95"/>
      <c r="O95"/>
      <c r="P95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2"/>
      <c r="AG95" s="55"/>
      <c r="AH95" s="55"/>
      <c r="AI95" s="55"/>
      <c r="AJ95" s="55"/>
      <c r="AK95" s="52"/>
      <c r="AL95" s="52"/>
      <c r="AT95" s="52"/>
      <c r="AU95" s="52"/>
      <c r="AV95" s="52"/>
      <c r="AW95" s="52"/>
      <c r="AX95" s="52"/>
      <c r="AY95" s="52"/>
      <c r="AZ95" s="52"/>
      <c r="BA95" s="52"/>
      <c r="BB95" s="52"/>
      <c r="BC95" s="52"/>
      <c r="BD95" s="52"/>
      <c r="BE95" s="52"/>
    </row>
    <row r="96" spans="1:57" ht="14.25" x14ac:dyDescent="0.2">
      <c r="A96" s="52"/>
      <c r="B96" s="52"/>
      <c r="C96" s="52"/>
      <c r="D96" s="52"/>
      <c r="L96"/>
      <c r="M96"/>
      <c r="N96"/>
      <c r="O96"/>
      <c r="P96"/>
      <c r="Q96" s="52"/>
      <c r="R96" s="52"/>
      <c r="S96" s="52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52"/>
      <c r="AG96" s="55"/>
      <c r="AH96" s="55"/>
      <c r="AI96" s="55"/>
      <c r="AJ96" s="55"/>
      <c r="AK96" s="52"/>
      <c r="AL96" s="52"/>
      <c r="AT96" s="52"/>
      <c r="AU96" s="52"/>
      <c r="AV96" s="52"/>
      <c r="AW96" s="52"/>
      <c r="AX96" s="52"/>
      <c r="AY96" s="52"/>
      <c r="AZ96" s="52"/>
      <c r="BA96" s="52"/>
      <c r="BB96" s="52"/>
      <c r="BC96" s="52"/>
      <c r="BD96" s="52"/>
      <c r="BE96" s="52"/>
    </row>
    <row r="97" spans="1:57" ht="14.25" x14ac:dyDescent="0.2">
      <c r="A97" s="52"/>
      <c r="B97" s="52"/>
      <c r="C97" s="52"/>
      <c r="D97" s="52"/>
      <c r="L97"/>
      <c r="M97"/>
      <c r="N97"/>
      <c r="O97"/>
      <c r="P97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5"/>
      <c r="AH97" s="55"/>
      <c r="AI97" s="55"/>
      <c r="AJ97" s="55"/>
      <c r="AK97" s="52"/>
      <c r="AL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</row>
    <row r="98" spans="1:57" ht="14.25" x14ac:dyDescent="0.2">
      <c r="A98" s="52"/>
      <c r="B98" s="52"/>
      <c r="C98" s="52"/>
      <c r="D98" s="52"/>
      <c r="L98"/>
      <c r="M98"/>
      <c r="N98"/>
      <c r="O98"/>
      <c r="P98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5"/>
      <c r="AH98" s="55"/>
      <c r="AI98" s="55"/>
      <c r="AJ98" s="55"/>
      <c r="AK98" s="52"/>
      <c r="AL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</row>
    <row r="99" spans="1:57" ht="14.25" x14ac:dyDescent="0.2">
      <c r="A99" s="52"/>
      <c r="B99" s="52"/>
      <c r="C99" s="52"/>
      <c r="D99" s="52"/>
      <c r="L99"/>
      <c r="M99"/>
      <c r="N99"/>
      <c r="O99"/>
      <c r="P99"/>
      <c r="Q99" s="52"/>
      <c r="R99" s="52"/>
      <c r="S99" s="52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2"/>
      <c r="AG99" s="55"/>
      <c r="AH99" s="55"/>
      <c r="AI99" s="55"/>
      <c r="AJ99" s="55"/>
      <c r="AK99" s="52"/>
      <c r="AL99" s="52"/>
      <c r="AT99" s="52"/>
      <c r="AU99" s="52"/>
      <c r="AV99" s="52"/>
      <c r="AW99" s="52"/>
      <c r="AX99" s="52"/>
      <c r="AY99" s="52"/>
      <c r="AZ99" s="52"/>
      <c r="BA99" s="52"/>
      <c r="BB99" s="52"/>
      <c r="BC99" s="52"/>
      <c r="BD99" s="52"/>
      <c r="BE99" s="52"/>
    </row>
    <row r="100" spans="1:57" ht="14.25" x14ac:dyDescent="0.2">
      <c r="A100" s="52"/>
      <c r="B100" s="52"/>
      <c r="C100" s="52"/>
      <c r="D100" s="52"/>
      <c r="L100"/>
      <c r="M100"/>
      <c r="N100"/>
      <c r="O100"/>
      <c r="P100"/>
      <c r="Q100" s="52"/>
      <c r="R100" s="52"/>
      <c r="S100" s="52"/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2"/>
      <c r="AG100" s="55"/>
      <c r="AH100" s="55"/>
      <c r="AI100" s="55"/>
      <c r="AJ100" s="55"/>
      <c r="AK100" s="52"/>
      <c r="AL100" s="52"/>
      <c r="AT100" s="52"/>
      <c r="AU100" s="52"/>
      <c r="AV100" s="52"/>
      <c r="AW100" s="52"/>
      <c r="AX100" s="52"/>
      <c r="AY100" s="52"/>
      <c r="AZ100" s="52"/>
      <c r="BA100" s="52"/>
      <c r="BB100" s="52"/>
      <c r="BC100" s="52"/>
      <c r="BD100" s="52"/>
      <c r="BE100" s="52"/>
    </row>
    <row r="101" spans="1:57" ht="14.25" x14ac:dyDescent="0.2">
      <c r="A101" s="52"/>
      <c r="B101" s="52"/>
      <c r="C101" s="52"/>
      <c r="D101" s="52"/>
      <c r="L101"/>
      <c r="M101"/>
      <c r="N101"/>
      <c r="O101"/>
      <c r="P101"/>
      <c r="Q101" s="23"/>
      <c r="R101" s="23"/>
      <c r="S101" s="23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  <c r="AG101" s="55"/>
      <c r="AH101" s="55"/>
      <c r="AI101" s="55"/>
      <c r="AJ101" s="55"/>
      <c r="AK101" s="52"/>
      <c r="AL101" s="23"/>
      <c r="AT101" s="52"/>
      <c r="AU101" s="52"/>
      <c r="AV101" s="52"/>
      <c r="AW101" s="52"/>
      <c r="AX101" s="52"/>
      <c r="AY101" s="52"/>
      <c r="AZ101" s="52"/>
      <c r="BA101" s="52"/>
      <c r="BB101" s="52"/>
      <c r="BC101" s="52"/>
      <c r="BD101" s="52"/>
      <c r="BE101" s="52"/>
    </row>
    <row r="102" spans="1:57" ht="14.25" x14ac:dyDescent="0.2">
      <c r="A102" s="52"/>
      <c r="B102" s="52"/>
      <c r="C102" s="52"/>
      <c r="D102" s="52"/>
      <c r="L102"/>
      <c r="M102"/>
      <c r="N102"/>
      <c r="O102"/>
      <c r="P102"/>
      <c r="Q102" s="23"/>
      <c r="R102" s="23"/>
      <c r="S102" s="23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  <c r="AE102" s="52"/>
      <c r="AF102" s="52"/>
      <c r="AG102" s="55"/>
      <c r="AH102" s="55"/>
      <c r="AI102" s="55"/>
      <c r="AJ102" s="55"/>
      <c r="AK102" s="52"/>
      <c r="AL102" s="23"/>
      <c r="AT102" s="52"/>
      <c r="AU102" s="52"/>
      <c r="AV102" s="52"/>
      <c r="AW102" s="52"/>
      <c r="AX102" s="52"/>
      <c r="AY102" s="52"/>
      <c r="AZ102" s="52"/>
      <c r="BA102" s="52"/>
      <c r="BB102" s="52"/>
      <c r="BC102" s="52"/>
      <c r="BD102" s="52"/>
      <c r="BE102" s="52"/>
    </row>
    <row r="103" spans="1:57" ht="14.25" x14ac:dyDescent="0.2">
      <c r="A103" s="52"/>
      <c r="B103" s="52"/>
      <c r="C103" s="52"/>
      <c r="D103" s="52"/>
      <c r="L103"/>
      <c r="M103"/>
      <c r="N103"/>
      <c r="O103"/>
      <c r="P103"/>
      <c r="Q103" s="23"/>
      <c r="R103" s="23"/>
      <c r="S103" s="23"/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2"/>
      <c r="AG103" s="55"/>
      <c r="AH103" s="55"/>
      <c r="AI103" s="55"/>
      <c r="AJ103" s="55"/>
      <c r="AK103" s="52"/>
      <c r="AL103" s="23"/>
      <c r="AT103" s="52"/>
      <c r="AU103" s="52"/>
      <c r="AV103" s="52"/>
      <c r="AW103" s="52"/>
      <c r="AX103" s="52"/>
      <c r="AY103" s="52"/>
      <c r="AZ103" s="52"/>
      <c r="BA103" s="52"/>
      <c r="BB103" s="52"/>
      <c r="BC103" s="52"/>
      <c r="BD103" s="52"/>
      <c r="BE103" s="52"/>
    </row>
    <row r="104" spans="1:57" ht="14.25" x14ac:dyDescent="0.2">
      <c r="A104" s="52"/>
      <c r="B104" s="52"/>
      <c r="C104" s="52"/>
      <c r="D104" s="52"/>
      <c r="L104"/>
      <c r="M104"/>
      <c r="N104"/>
      <c r="O104"/>
      <c r="P104"/>
      <c r="Q104" s="23"/>
      <c r="R104" s="23"/>
      <c r="S104" s="23"/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2"/>
      <c r="AG104" s="55"/>
      <c r="AH104" s="55"/>
      <c r="AI104" s="55"/>
      <c r="AJ104" s="55"/>
      <c r="AK104" s="52"/>
      <c r="AL104" s="23"/>
      <c r="AT104" s="52"/>
      <c r="AU104" s="52"/>
      <c r="AV104" s="52"/>
      <c r="AW104" s="52"/>
      <c r="AX104" s="52"/>
      <c r="AY104" s="52"/>
      <c r="AZ104" s="52"/>
      <c r="BA104" s="52"/>
      <c r="BB104" s="52"/>
      <c r="BC104" s="52"/>
      <c r="BD104" s="52"/>
      <c r="BE104" s="52"/>
    </row>
    <row r="105" spans="1:57" ht="14.25" x14ac:dyDescent="0.2">
      <c r="A105" s="52"/>
      <c r="B105" s="52"/>
      <c r="C105" s="52"/>
      <c r="D105" s="52"/>
      <c r="L105"/>
      <c r="M105"/>
      <c r="N105"/>
      <c r="O105"/>
      <c r="P105"/>
      <c r="Q105" s="23"/>
      <c r="R105" s="23"/>
      <c r="S105" s="23"/>
      <c r="T105" s="52"/>
      <c r="U105" s="52"/>
      <c r="V105" s="52"/>
      <c r="W105" s="52"/>
      <c r="X105" s="52"/>
      <c r="Y105" s="52"/>
      <c r="Z105" s="52"/>
      <c r="AA105" s="52"/>
      <c r="AB105" s="52"/>
      <c r="AC105" s="52"/>
      <c r="AD105" s="52"/>
      <c r="AE105" s="52"/>
      <c r="AF105" s="52"/>
      <c r="AG105" s="55"/>
      <c r="AH105" s="55"/>
      <c r="AI105" s="55"/>
      <c r="AJ105" s="55"/>
      <c r="AK105" s="52"/>
      <c r="AL105" s="23"/>
      <c r="AT105" s="52"/>
      <c r="AU105" s="52"/>
      <c r="AV105" s="52"/>
      <c r="AW105" s="52"/>
      <c r="AX105" s="52"/>
      <c r="AY105" s="52"/>
      <c r="AZ105" s="52"/>
      <c r="BA105" s="52"/>
      <c r="BB105" s="52"/>
      <c r="BC105" s="52"/>
      <c r="BD105" s="52"/>
      <c r="BE105" s="52"/>
    </row>
    <row r="106" spans="1:57" ht="14.25" x14ac:dyDescent="0.2">
      <c r="A106" s="52"/>
      <c r="B106" s="52"/>
      <c r="C106" s="52"/>
      <c r="D106" s="52"/>
      <c r="L106"/>
      <c r="M106"/>
      <c r="N106"/>
      <c r="O106"/>
      <c r="P106"/>
      <c r="Q106" s="23"/>
      <c r="R106" s="23"/>
      <c r="S106" s="23"/>
      <c r="T106" s="52"/>
      <c r="U106" s="52"/>
      <c r="V106" s="52"/>
      <c r="W106" s="52"/>
      <c r="X106" s="52"/>
      <c r="Y106" s="52"/>
      <c r="Z106" s="52"/>
      <c r="AA106" s="52"/>
      <c r="AB106" s="52"/>
      <c r="AC106" s="52"/>
      <c r="AD106" s="52"/>
      <c r="AE106" s="52"/>
      <c r="AF106" s="52"/>
      <c r="AG106" s="55"/>
      <c r="AH106" s="55"/>
      <c r="AI106" s="55"/>
      <c r="AJ106" s="55"/>
      <c r="AK106" s="52"/>
      <c r="AL106" s="23"/>
      <c r="AT106" s="52"/>
      <c r="AU106" s="52"/>
      <c r="AV106" s="52"/>
      <c r="AW106" s="52"/>
      <c r="AX106" s="52"/>
      <c r="AY106" s="52"/>
      <c r="AZ106" s="52"/>
      <c r="BA106" s="52"/>
      <c r="BB106" s="52"/>
      <c r="BC106" s="52"/>
      <c r="BD106" s="52"/>
      <c r="BE106" s="52"/>
    </row>
    <row r="107" spans="1:57" ht="14.25" x14ac:dyDescent="0.2">
      <c r="A107" s="52"/>
      <c r="B107" s="52"/>
      <c r="C107" s="52"/>
      <c r="D107" s="52"/>
      <c r="L107"/>
      <c r="M107"/>
      <c r="N107"/>
      <c r="O107"/>
      <c r="P107"/>
      <c r="Q107" s="23"/>
      <c r="R107" s="23"/>
      <c r="S107" s="23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2"/>
      <c r="AE107" s="52"/>
      <c r="AF107" s="52"/>
      <c r="AG107" s="55"/>
      <c r="AH107" s="55"/>
      <c r="AI107" s="55"/>
      <c r="AJ107" s="55"/>
      <c r="AK107" s="52"/>
      <c r="AL107" s="23"/>
      <c r="AT107" s="52"/>
      <c r="AU107" s="52"/>
      <c r="AV107" s="52"/>
      <c r="AW107" s="52"/>
      <c r="AX107" s="52"/>
      <c r="AY107" s="52"/>
      <c r="AZ107" s="52"/>
      <c r="BA107" s="52"/>
      <c r="BB107" s="52"/>
      <c r="BC107" s="52"/>
      <c r="BD107" s="52"/>
      <c r="BE107" s="52"/>
    </row>
    <row r="108" spans="1:57" ht="14.25" x14ac:dyDescent="0.2">
      <c r="A108" s="52"/>
      <c r="B108" s="52"/>
      <c r="C108" s="52"/>
      <c r="D108" s="52"/>
      <c r="L108"/>
      <c r="M108"/>
      <c r="N108"/>
      <c r="O108"/>
      <c r="P108"/>
      <c r="Q108" s="23"/>
      <c r="R108" s="23"/>
      <c r="S108" s="23"/>
      <c r="T108" s="52"/>
      <c r="U108" s="52"/>
      <c r="V108" s="52"/>
      <c r="W108" s="52"/>
      <c r="X108" s="52"/>
      <c r="Y108" s="52"/>
      <c r="Z108" s="52"/>
      <c r="AA108" s="52"/>
      <c r="AB108" s="52"/>
      <c r="AC108" s="52"/>
      <c r="AD108" s="52"/>
      <c r="AE108" s="52"/>
      <c r="AF108" s="52"/>
      <c r="AG108" s="55"/>
      <c r="AH108" s="55"/>
      <c r="AI108" s="55"/>
      <c r="AJ108" s="55"/>
      <c r="AK108" s="52"/>
      <c r="AL108" s="23"/>
      <c r="AT108" s="52"/>
      <c r="AU108" s="52"/>
      <c r="AV108" s="52"/>
      <c r="AW108" s="52"/>
      <c r="AX108" s="52"/>
      <c r="AY108" s="52"/>
      <c r="AZ108" s="52"/>
      <c r="BA108" s="52"/>
      <c r="BB108" s="52"/>
      <c r="BC108" s="52"/>
      <c r="BD108" s="52"/>
      <c r="BE108" s="52"/>
    </row>
    <row r="109" spans="1:57" ht="14.25" x14ac:dyDescent="0.2">
      <c r="A109" s="52"/>
      <c r="B109" s="52"/>
      <c r="C109" s="52"/>
      <c r="D109" s="52"/>
      <c r="L109"/>
      <c r="M109"/>
      <c r="N109"/>
      <c r="O109"/>
      <c r="P109"/>
      <c r="Q109" s="23"/>
      <c r="R109" s="23"/>
      <c r="S109" s="23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2"/>
      <c r="AE109" s="52"/>
      <c r="AF109" s="52"/>
      <c r="AG109" s="55"/>
      <c r="AH109" s="55"/>
      <c r="AI109" s="55"/>
      <c r="AJ109" s="55"/>
      <c r="AK109" s="52"/>
      <c r="AL109" s="23"/>
      <c r="AT109" s="52"/>
      <c r="AU109" s="52"/>
      <c r="AV109" s="52"/>
      <c r="AW109" s="52"/>
      <c r="AX109" s="52"/>
      <c r="AY109" s="52"/>
      <c r="AZ109" s="52"/>
      <c r="BA109" s="52"/>
      <c r="BB109" s="52"/>
      <c r="BC109" s="52"/>
      <c r="BD109" s="52"/>
      <c r="BE109" s="52"/>
    </row>
    <row r="110" spans="1:57" ht="14.25" x14ac:dyDescent="0.2">
      <c r="A110" s="52"/>
      <c r="B110" s="52"/>
      <c r="C110" s="52"/>
      <c r="D110" s="52"/>
      <c r="L110"/>
      <c r="M110"/>
      <c r="N110"/>
      <c r="O110"/>
      <c r="P110"/>
      <c r="Q110" s="23"/>
      <c r="R110" s="23"/>
      <c r="S110" s="23"/>
      <c r="T110" s="52"/>
      <c r="U110" s="52"/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2"/>
      <c r="AG110" s="55"/>
      <c r="AH110" s="55"/>
      <c r="AI110" s="55"/>
      <c r="AJ110" s="55"/>
      <c r="AK110" s="52"/>
      <c r="AL110" s="23"/>
      <c r="AT110" s="52"/>
      <c r="AU110" s="52"/>
      <c r="AV110" s="52"/>
      <c r="AW110" s="52"/>
      <c r="AX110" s="52"/>
      <c r="AY110" s="52"/>
      <c r="AZ110" s="52"/>
      <c r="BA110" s="52"/>
      <c r="BB110" s="52"/>
      <c r="BC110" s="52"/>
      <c r="BD110" s="52"/>
      <c r="BE110" s="52"/>
    </row>
    <row r="111" spans="1:57" ht="14.25" x14ac:dyDescent="0.2">
      <c r="A111" s="52"/>
      <c r="B111" s="52"/>
      <c r="C111" s="52"/>
      <c r="D111" s="52"/>
      <c r="L111"/>
      <c r="M111"/>
      <c r="N111"/>
      <c r="O111"/>
      <c r="P111"/>
      <c r="Q111" s="23"/>
      <c r="R111" s="23"/>
      <c r="S111" s="23"/>
      <c r="T111" s="52"/>
      <c r="U111" s="52"/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2"/>
      <c r="AG111" s="55"/>
      <c r="AH111" s="55"/>
      <c r="AI111" s="55"/>
      <c r="AJ111" s="55"/>
      <c r="AK111" s="52"/>
      <c r="AL111" s="23"/>
      <c r="AT111" s="52"/>
      <c r="AU111" s="52"/>
      <c r="AV111" s="52"/>
      <c r="AW111" s="52"/>
      <c r="AX111" s="52"/>
      <c r="AY111" s="52"/>
      <c r="AZ111" s="52"/>
      <c r="BA111" s="52"/>
      <c r="BB111" s="52"/>
      <c r="BC111" s="52"/>
      <c r="BD111" s="52"/>
      <c r="BE111" s="52"/>
    </row>
    <row r="112" spans="1:57" ht="14.25" x14ac:dyDescent="0.2">
      <c r="A112" s="52"/>
      <c r="B112" s="52"/>
      <c r="C112" s="52"/>
      <c r="D112" s="52"/>
      <c r="L112"/>
      <c r="M112"/>
      <c r="N112"/>
      <c r="O112"/>
      <c r="P112"/>
      <c r="Q112" s="23"/>
      <c r="R112" s="23"/>
      <c r="S112" s="23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5"/>
      <c r="AH112" s="55"/>
      <c r="AI112" s="55"/>
      <c r="AJ112" s="55"/>
      <c r="AK112" s="52"/>
      <c r="AL112" s="23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</row>
    <row r="113" spans="1:57" ht="14.25" x14ac:dyDescent="0.2">
      <c r="A113" s="52"/>
      <c r="B113" s="52"/>
      <c r="C113" s="52"/>
      <c r="D113" s="52"/>
      <c r="L113"/>
      <c r="M113"/>
      <c r="N113"/>
      <c r="O113"/>
      <c r="P113"/>
      <c r="Q113" s="23"/>
      <c r="R113" s="23"/>
      <c r="S113" s="23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5"/>
      <c r="AH113" s="55"/>
      <c r="AI113" s="55"/>
      <c r="AJ113" s="55"/>
      <c r="AK113" s="52"/>
      <c r="AL113" s="23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</row>
    <row r="114" spans="1:57" ht="14.25" x14ac:dyDescent="0.2">
      <c r="A114" s="52"/>
      <c r="B114" s="52"/>
      <c r="C114" s="52"/>
      <c r="D114" s="52"/>
      <c r="L114"/>
      <c r="M114"/>
      <c r="N114"/>
      <c r="O114"/>
      <c r="P114"/>
      <c r="Q114" s="23"/>
      <c r="R114" s="23"/>
      <c r="S114" s="23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2"/>
      <c r="AE114" s="52"/>
      <c r="AF114" s="52"/>
      <c r="AG114" s="55"/>
      <c r="AH114" s="55"/>
      <c r="AI114" s="55"/>
      <c r="AJ114" s="55"/>
      <c r="AK114" s="52"/>
      <c r="AL114" s="23"/>
      <c r="AT114" s="52"/>
      <c r="AU114" s="52"/>
      <c r="AV114" s="52"/>
      <c r="AW114" s="52"/>
      <c r="AX114" s="52"/>
      <c r="AY114" s="52"/>
      <c r="AZ114" s="52"/>
      <c r="BA114" s="52"/>
      <c r="BB114" s="52"/>
      <c r="BC114" s="52"/>
      <c r="BD114" s="52"/>
      <c r="BE114" s="52"/>
    </row>
    <row r="115" spans="1:57" ht="14.25" x14ac:dyDescent="0.2">
      <c r="A115" s="52"/>
      <c r="B115" s="52"/>
      <c r="C115" s="52"/>
      <c r="D115" s="52"/>
      <c r="L115"/>
      <c r="M115"/>
      <c r="N115"/>
      <c r="O115"/>
      <c r="P115"/>
      <c r="Q115" s="23"/>
      <c r="R115" s="23"/>
      <c r="S115" s="23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52"/>
      <c r="AG115" s="55"/>
      <c r="AH115" s="55"/>
      <c r="AI115" s="55"/>
      <c r="AJ115" s="55"/>
      <c r="AK115" s="52"/>
      <c r="AL115" s="23"/>
      <c r="AT115" s="52"/>
      <c r="AU115" s="52"/>
      <c r="AV115" s="52"/>
      <c r="AW115" s="52"/>
      <c r="AX115" s="52"/>
      <c r="AY115" s="52"/>
      <c r="AZ115" s="52"/>
      <c r="BA115" s="52"/>
      <c r="BB115" s="52"/>
      <c r="BC115" s="52"/>
      <c r="BD115" s="52"/>
      <c r="BE115" s="52"/>
    </row>
    <row r="116" spans="1:57" ht="14.25" x14ac:dyDescent="0.2">
      <c r="A116" s="52"/>
      <c r="B116" s="52"/>
      <c r="C116" s="52"/>
      <c r="D116" s="52"/>
      <c r="L116"/>
      <c r="M116"/>
      <c r="N116"/>
      <c r="O116"/>
      <c r="P116"/>
      <c r="Q116" s="23"/>
      <c r="R116" s="23"/>
      <c r="S116" s="23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2"/>
      <c r="AG116" s="55"/>
      <c r="AH116" s="55"/>
      <c r="AI116" s="55"/>
      <c r="AJ116" s="55"/>
      <c r="AK116" s="52"/>
      <c r="AL116" s="23"/>
      <c r="AT116" s="52"/>
      <c r="AU116" s="52"/>
      <c r="AV116" s="52"/>
      <c r="AW116" s="52"/>
      <c r="AX116" s="52"/>
      <c r="AY116" s="52"/>
      <c r="AZ116" s="52"/>
      <c r="BA116" s="52"/>
      <c r="BB116" s="52"/>
      <c r="BC116" s="52"/>
      <c r="BD116" s="52"/>
      <c r="BE116" s="52"/>
    </row>
    <row r="117" spans="1:57" ht="14.25" x14ac:dyDescent="0.2">
      <c r="A117" s="52"/>
      <c r="B117" s="52"/>
      <c r="C117" s="52"/>
      <c r="D117" s="52"/>
      <c r="L117"/>
      <c r="M117"/>
      <c r="N117"/>
      <c r="O117"/>
      <c r="P117"/>
      <c r="Q117" s="23"/>
      <c r="R117" s="23"/>
      <c r="S117" s="23"/>
      <c r="T117" s="52"/>
      <c r="U117" s="52"/>
      <c r="V117" s="52"/>
      <c r="W117" s="52"/>
      <c r="X117" s="52"/>
      <c r="Y117" s="52"/>
      <c r="Z117" s="52"/>
      <c r="AA117" s="52"/>
      <c r="AB117" s="52"/>
      <c r="AC117" s="52"/>
      <c r="AD117" s="52"/>
      <c r="AE117" s="52"/>
      <c r="AF117" s="52"/>
      <c r="AG117" s="55"/>
      <c r="AH117" s="55"/>
      <c r="AI117" s="55"/>
      <c r="AJ117" s="55"/>
      <c r="AK117" s="52"/>
      <c r="AL117" s="23"/>
      <c r="AT117" s="52"/>
      <c r="AU117" s="52"/>
      <c r="AV117" s="52"/>
      <c r="AW117" s="52"/>
      <c r="AX117" s="52"/>
      <c r="AY117" s="52"/>
      <c r="AZ117" s="52"/>
      <c r="BA117" s="52"/>
      <c r="BB117" s="52"/>
      <c r="BC117" s="52"/>
      <c r="BD117" s="52"/>
      <c r="BE117" s="52"/>
    </row>
    <row r="118" spans="1:57" ht="14.25" x14ac:dyDescent="0.2">
      <c r="A118" s="52"/>
      <c r="B118" s="52"/>
      <c r="C118" s="52"/>
      <c r="D118" s="52"/>
      <c r="L118"/>
      <c r="M118"/>
      <c r="N118"/>
      <c r="O118"/>
      <c r="P118"/>
      <c r="Q118" s="23"/>
      <c r="R118" s="23"/>
      <c r="S118" s="23"/>
      <c r="T118" s="52"/>
      <c r="U118" s="52"/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2"/>
      <c r="AG118" s="55"/>
      <c r="AH118" s="55"/>
      <c r="AI118" s="55"/>
      <c r="AJ118" s="55"/>
      <c r="AK118" s="52"/>
      <c r="AL118" s="23"/>
      <c r="AT118" s="52"/>
      <c r="AU118" s="52"/>
      <c r="AV118" s="52"/>
      <c r="AW118" s="52"/>
      <c r="AX118" s="52"/>
      <c r="AY118" s="52"/>
      <c r="AZ118" s="52"/>
      <c r="BA118" s="52"/>
      <c r="BB118" s="52"/>
      <c r="BC118" s="52"/>
      <c r="BD118" s="52"/>
      <c r="BE118" s="52"/>
    </row>
    <row r="119" spans="1:57" ht="14.25" x14ac:dyDescent="0.2">
      <c r="A119" s="52"/>
      <c r="B119" s="52"/>
      <c r="C119" s="52"/>
      <c r="D119" s="52"/>
      <c r="L119"/>
      <c r="M119"/>
      <c r="N119"/>
      <c r="O119"/>
      <c r="P119"/>
      <c r="Q119" s="23"/>
      <c r="R119" s="23"/>
      <c r="S119" s="23"/>
      <c r="T119" s="52"/>
      <c r="U119" s="52"/>
      <c r="V119" s="52"/>
      <c r="W119" s="52"/>
      <c r="X119" s="52"/>
      <c r="Y119" s="52"/>
      <c r="Z119" s="52"/>
      <c r="AA119" s="52"/>
      <c r="AB119" s="52"/>
      <c r="AC119" s="52"/>
      <c r="AD119" s="52"/>
      <c r="AE119" s="52"/>
      <c r="AF119" s="52"/>
      <c r="AG119" s="55"/>
      <c r="AH119" s="55"/>
      <c r="AI119" s="55"/>
      <c r="AJ119" s="55"/>
      <c r="AK119" s="52"/>
      <c r="AL119" s="23"/>
      <c r="AT119" s="52"/>
      <c r="AU119" s="52"/>
      <c r="AV119" s="52"/>
      <c r="AW119" s="52"/>
      <c r="AX119" s="52"/>
      <c r="AY119" s="52"/>
      <c r="AZ119" s="52"/>
      <c r="BA119" s="52"/>
      <c r="BB119" s="52"/>
      <c r="BC119" s="52"/>
      <c r="BD119" s="52"/>
      <c r="BE119" s="52"/>
    </row>
    <row r="120" spans="1:57" ht="14.25" x14ac:dyDescent="0.2">
      <c r="A120" s="52"/>
      <c r="B120" s="52"/>
      <c r="C120" s="52"/>
      <c r="D120" s="52"/>
      <c r="L120"/>
      <c r="M120"/>
      <c r="N120"/>
      <c r="O120"/>
      <c r="P120"/>
      <c r="Q120" s="23"/>
      <c r="R120" s="23"/>
      <c r="S120" s="23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5"/>
      <c r="AH120" s="55"/>
      <c r="AI120" s="55"/>
      <c r="AJ120" s="55"/>
      <c r="AK120" s="52"/>
      <c r="AL120" s="23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</row>
    <row r="121" spans="1:57" ht="14.25" x14ac:dyDescent="0.2">
      <c r="A121" s="52"/>
      <c r="B121" s="52"/>
      <c r="C121" s="52"/>
      <c r="D121" s="52"/>
      <c r="L121"/>
      <c r="M121"/>
      <c r="N121"/>
      <c r="O121"/>
      <c r="P121"/>
      <c r="Q121" s="23"/>
      <c r="R121" s="23"/>
      <c r="S121" s="23"/>
      <c r="T121" s="52"/>
      <c r="U121" s="52"/>
      <c r="V121" s="52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5"/>
      <c r="AH121" s="55"/>
      <c r="AI121" s="55"/>
      <c r="AJ121" s="55"/>
      <c r="AK121" s="52"/>
      <c r="AL121" s="23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</row>
    <row r="122" spans="1:57" ht="14.25" x14ac:dyDescent="0.2">
      <c r="A122" s="52"/>
      <c r="B122" s="52"/>
      <c r="C122" s="52"/>
      <c r="D122" s="52"/>
      <c r="L122"/>
      <c r="M122"/>
      <c r="N122"/>
      <c r="O122"/>
      <c r="P122"/>
      <c r="Q122" s="23"/>
      <c r="R122" s="23"/>
      <c r="S122" s="23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5"/>
      <c r="AH122" s="55"/>
      <c r="AI122" s="55"/>
      <c r="AJ122" s="55"/>
      <c r="AK122" s="52"/>
      <c r="AL122" s="23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</row>
    <row r="123" spans="1:57" ht="14.25" x14ac:dyDescent="0.2">
      <c r="A123" s="52"/>
      <c r="B123" s="52"/>
      <c r="C123" s="52"/>
      <c r="D123" s="52"/>
      <c r="L123"/>
      <c r="M123"/>
      <c r="N123"/>
      <c r="O123"/>
      <c r="P123"/>
      <c r="Q123" s="23"/>
      <c r="R123" s="23"/>
      <c r="S123" s="23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5"/>
      <c r="AH123" s="55"/>
      <c r="AI123" s="55"/>
      <c r="AJ123" s="55"/>
      <c r="AK123" s="52"/>
      <c r="AL123" s="23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</row>
    <row r="124" spans="1:57" ht="14.25" x14ac:dyDescent="0.2">
      <c r="A124" s="52"/>
      <c r="B124" s="52"/>
      <c r="C124" s="52"/>
      <c r="D124" s="52"/>
      <c r="L124"/>
      <c r="M124"/>
      <c r="N124"/>
      <c r="O124"/>
      <c r="P124"/>
      <c r="Q124" s="23"/>
      <c r="R124" s="23"/>
      <c r="S124" s="23"/>
      <c r="T124" s="52"/>
      <c r="U124" s="52"/>
      <c r="V124" s="52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5"/>
      <c r="AH124" s="55"/>
      <c r="AI124" s="55"/>
      <c r="AJ124" s="55"/>
      <c r="AK124" s="52"/>
      <c r="AL124" s="23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</row>
    <row r="125" spans="1:57" ht="14.25" x14ac:dyDescent="0.2">
      <c r="A125" s="52"/>
      <c r="B125" s="52"/>
      <c r="C125" s="52"/>
      <c r="D125" s="52"/>
      <c r="L125"/>
      <c r="M125"/>
      <c r="N125"/>
      <c r="O125"/>
      <c r="P125"/>
      <c r="Q125" s="23"/>
      <c r="R125" s="23"/>
      <c r="S125" s="23"/>
      <c r="T125" s="52"/>
      <c r="U125" s="52"/>
      <c r="V125" s="52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5"/>
      <c r="AH125" s="55"/>
      <c r="AI125" s="55"/>
      <c r="AJ125" s="55"/>
      <c r="AK125" s="52"/>
      <c r="AL125" s="23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</row>
    <row r="126" spans="1:57" ht="14.25" x14ac:dyDescent="0.2">
      <c r="A126" s="52"/>
      <c r="B126" s="52"/>
      <c r="C126" s="52"/>
      <c r="D126" s="52"/>
      <c r="L126"/>
      <c r="M126"/>
      <c r="N126"/>
      <c r="O126"/>
      <c r="P126"/>
      <c r="Q126" s="23"/>
      <c r="R126" s="23"/>
      <c r="S126" s="23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5"/>
      <c r="AH126" s="55"/>
      <c r="AI126" s="55"/>
      <c r="AJ126" s="55"/>
      <c r="AK126" s="52"/>
      <c r="AL126" s="23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</row>
    <row r="127" spans="1:57" ht="14.25" x14ac:dyDescent="0.2">
      <c r="A127" s="52"/>
      <c r="B127" s="52"/>
      <c r="C127" s="52"/>
      <c r="D127" s="52"/>
      <c r="L127"/>
      <c r="M127"/>
      <c r="N127"/>
      <c r="O127"/>
      <c r="P127"/>
      <c r="Q127" s="23"/>
      <c r="R127" s="23"/>
      <c r="S127" s="23"/>
      <c r="T127" s="52"/>
      <c r="U127" s="52"/>
      <c r="V127" s="52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5"/>
      <c r="AH127" s="55"/>
      <c r="AI127" s="55"/>
      <c r="AJ127" s="55"/>
      <c r="AK127" s="52"/>
      <c r="AL127" s="23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</row>
    <row r="128" spans="1:57" ht="14.25" x14ac:dyDescent="0.2">
      <c r="A128" s="52"/>
      <c r="B128" s="52"/>
      <c r="C128" s="52"/>
      <c r="D128" s="52"/>
      <c r="L128"/>
      <c r="M128"/>
      <c r="N128"/>
      <c r="O128"/>
      <c r="P128"/>
      <c r="Q128" s="23"/>
      <c r="R128" s="23"/>
      <c r="S128" s="23"/>
      <c r="T128" s="52"/>
      <c r="U128" s="52"/>
      <c r="V128" s="52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5"/>
      <c r="AH128" s="55"/>
      <c r="AI128" s="55"/>
      <c r="AJ128" s="55"/>
      <c r="AK128" s="52"/>
      <c r="AL128" s="23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</row>
    <row r="129" spans="1:57" ht="14.25" x14ac:dyDescent="0.2">
      <c r="A129" s="52"/>
      <c r="B129" s="52"/>
      <c r="C129" s="52"/>
      <c r="D129" s="52"/>
      <c r="L129"/>
      <c r="M129"/>
      <c r="N129"/>
      <c r="O129"/>
      <c r="P129"/>
      <c r="Q129" s="23"/>
      <c r="R129" s="23"/>
      <c r="S129" s="23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5"/>
      <c r="AH129" s="55"/>
      <c r="AI129" s="55"/>
      <c r="AJ129" s="55"/>
      <c r="AK129" s="52"/>
      <c r="AL129" s="23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</row>
    <row r="130" spans="1:57" ht="14.25" x14ac:dyDescent="0.2">
      <c r="A130" s="52"/>
      <c r="B130" s="52"/>
      <c r="C130" s="52"/>
      <c r="D130" s="52"/>
      <c r="L130"/>
      <c r="M130"/>
      <c r="N130"/>
      <c r="O130"/>
      <c r="P130"/>
      <c r="Q130" s="23"/>
      <c r="R130" s="23"/>
      <c r="S130" s="23"/>
      <c r="T130" s="52"/>
      <c r="U130" s="52"/>
      <c r="V130" s="52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5"/>
      <c r="AH130" s="55"/>
      <c r="AI130" s="55"/>
      <c r="AJ130" s="55"/>
      <c r="AK130" s="52"/>
      <c r="AL130" s="23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</row>
    <row r="131" spans="1:57" ht="14.25" x14ac:dyDescent="0.2">
      <c r="A131" s="52"/>
      <c r="B131" s="52"/>
      <c r="C131" s="52"/>
      <c r="D131" s="52"/>
      <c r="L131"/>
      <c r="M131"/>
      <c r="N131"/>
      <c r="O131"/>
      <c r="P131"/>
      <c r="Q131" s="23"/>
      <c r="R131" s="23"/>
      <c r="S131" s="23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5"/>
      <c r="AH131" s="55"/>
      <c r="AI131" s="55"/>
      <c r="AJ131" s="55"/>
      <c r="AK131" s="52"/>
      <c r="AL131" s="23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</row>
    <row r="132" spans="1:57" ht="14.25" x14ac:dyDescent="0.2">
      <c r="A132" s="52"/>
      <c r="B132" s="52"/>
      <c r="C132" s="52"/>
      <c r="D132" s="52"/>
      <c r="L132"/>
      <c r="M132"/>
      <c r="N132"/>
      <c r="O132"/>
      <c r="P132"/>
      <c r="Q132" s="23"/>
      <c r="R132" s="23"/>
      <c r="S132" s="23"/>
      <c r="T132" s="52"/>
      <c r="U132" s="52"/>
      <c r="V132" s="52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5"/>
      <c r="AH132" s="55"/>
      <c r="AI132" s="55"/>
      <c r="AJ132" s="55"/>
      <c r="AK132" s="52"/>
      <c r="AL132" s="23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</row>
    <row r="133" spans="1:57" ht="14.25" x14ac:dyDescent="0.2">
      <c r="A133" s="52"/>
      <c r="B133" s="52"/>
      <c r="C133" s="52"/>
      <c r="D133" s="52"/>
      <c r="L133"/>
      <c r="M133"/>
      <c r="N133"/>
      <c r="O133"/>
      <c r="P133"/>
      <c r="Q133" s="23"/>
      <c r="R133" s="23"/>
      <c r="S133" s="23"/>
      <c r="T133" s="52"/>
      <c r="U133" s="52"/>
      <c r="V133" s="52"/>
      <c r="W133" s="52"/>
      <c r="X133" s="52"/>
      <c r="Y133" s="52"/>
      <c r="Z133" s="52"/>
      <c r="AA133" s="52"/>
      <c r="AB133" s="52"/>
      <c r="AC133" s="52"/>
      <c r="AD133" s="52"/>
      <c r="AE133" s="52"/>
      <c r="AF133" s="52"/>
      <c r="AG133" s="55"/>
      <c r="AH133" s="55"/>
      <c r="AI133" s="55"/>
      <c r="AJ133" s="55"/>
      <c r="AK133" s="52"/>
      <c r="AL133" s="23"/>
      <c r="AT133" s="52"/>
      <c r="AU133" s="52"/>
      <c r="AV133" s="52"/>
      <c r="AW133" s="52"/>
      <c r="AX133" s="52"/>
      <c r="AY133" s="52"/>
      <c r="AZ133" s="52"/>
      <c r="BA133" s="52"/>
      <c r="BB133" s="52"/>
      <c r="BC133" s="52"/>
      <c r="BD133" s="52"/>
      <c r="BE133" s="52"/>
    </row>
    <row r="134" spans="1:57" ht="14.25" x14ac:dyDescent="0.2">
      <c r="A134" s="52"/>
      <c r="B134" s="52"/>
      <c r="C134" s="52"/>
      <c r="D134" s="52"/>
      <c r="L134"/>
      <c r="M134"/>
      <c r="N134"/>
      <c r="O134"/>
      <c r="P134"/>
      <c r="Q134" s="23"/>
      <c r="R134" s="23"/>
      <c r="S134" s="23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2"/>
      <c r="AE134" s="52"/>
      <c r="AF134" s="52"/>
      <c r="AG134" s="55"/>
      <c r="AH134" s="55"/>
      <c r="AI134" s="55"/>
      <c r="AJ134" s="55"/>
      <c r="AK134" s="52"/>
      <c r="AL134" s="23"/>
      <c r="AT134" s="52"/>
      <c r="AU134" s="52"/>
      <c r="AV134" s="52"/>
      <c r="AW134" s="52"/>
      <c r="AX134" s="52"/>
      <c r="AY134" s="52"/>
      <c r="AZ134" s="52"/>
      <c r="BA134" s="52"/>
      <c r="BB134" s="52"/>
      <c r="BC134" s="52"/>
      <c r="BD134" s="52"/>
      <c r="BE134" s="52"/>
    </row>
    <row r="135" spans="1:57" ht="14.25" x14ac:dyDescent="0.2">
      <c r="A135" s="52"/>
      <c r="B135" s="52"/>
      <c r="C135" s="52"/>
      <c r="D135" s="52"/>
      <c r="L135"/>
      <c r="M135"/>
      <c r="N135"/>
      <c r="O135"/>
      <c r="P135"/>
      <c r="Q135" s="23"/>
      <c r="R135" s="23"/>
      <c r="S135" s="23"/>
      <c r="T135" s="52"/>
      <c r="U135" s="52"/>
      <c r="V135" s="52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5"/>
      <c r="AH135" s="55"/>
      <c r="AI135" s="55"/>
      <c r="AJ135" s="55"/>
      <c r="AK135" s="52"/>
      <c r="AL135" s="23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</row>
    <row r="136" spans="1:57" ht="14.25" x14ac:dyDescent="0.2">
      <c r="A136" s="52"/>
      <c r="B136" s="52"/>
      <c r="C136" s="52"/>
      <c r="D136" s="52"/>
      <c r="L136"/>
      <c r="M136"/>
      <c r="N136"/>
      <c r="O136"/>
      <c r="P136"/>
      <c r="Q136" s="23"/>
      <c r="R136" s="23"/>
      <c r="S136" s="23"/>
      <c r="T136" s="52"/>
      <c r="U136" s="52"/>
      <c r="V136" s="52"/>
      <c r="W136" s="52"/>
      <c r="X136" s="52"/>
      <c r="Y136" s="52"/>
      <c r="Z136" s="52"/>
      <c r="AA136" s="52"/>
      <c r="AB136" s="52"/>
      <c r="AC136" s="52"/>
      <c r="AD136" s="52"/>
      <c r="AE136" s="52"/>
      <c r="AF136" s="52"/>
      <c r="AG136" s="55"/>
      <c r="AH136" s="55"/>
      <c r="AI136" s="55"/>
      <c r="AJ136" s="55"/>
      <c r="AK136" s="52"/>
      <c r="AL136" s="23"/>
      <c r="AT136" s="52"/>
      <c r="AU136" s="52"/>
      <c r="AV136" s="52"/>
      <c r="AW136" s="52"/>
      <c r="AX136" s="52"/>
      <c r="AY136" s="52"/>
      <c r="AZ136" s="52"/>
      <c r="BA136" s="52"/>
      <c r="BB136" s="52"/>
      <c r="BC136" s="52"/>
      <c r="BD136" s="52"/>
      <c r="BE136" s="52"/>
    </row>
    <row r="137" spans="1:57" ht="14.25" x14ac:dyDescent="0.2">
      <c r="A137" s="52"/>
      <c r="B137" s="52"/>
      <c r="C137" s="52"/>
      <c r="D137" s="52"/>
      <c r="L137"/>
      <c r="M137"/>
      <c r="N137"/>
      <c r="O137"/>
      <c r="P137"/>
      <c r="Q137" s="23"/>
      <c r="R137" s="23"/>
      <c r="S137" s="23"/>
      <c r="T137" s="52"/>
      <c r="U137" s="52"/>
      <c r="V137" s="52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5"/>
      <c r="AH137" s="55"/>
      <c r="AI137" s="55"/>
      <c r="AJ137" s="55"/>
      <c r="AK137" s="52"/>
      <c r="AL137" s="23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</row>
    <row r="138" spans="1:57" ht="14.25" x14ac:dyDescent="0.2">
      <c r="A138" s="52"/>
      <c r="B138" s="52"/>
      <c r="C138" s="52"/>
      <c r="D138" s="52"/>
      <c r="L138"/>
      <c r="M138"/>
      <c r="N138"/>
      <c r="O138"/>
      <c r="P138"/>
      <c r="Q138" s="23"/>
      <c r="R138" s="23"/>
      <c r="S138" s="23"/>
      <c r="T138" s="52"/>
      <c r="U138" s="52"/>
      <c r="V138" s="52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5"/>
      <c r="AH138" s="55"/>
      <c r="AI138" s="55"/>
      <c r="AJ138" s="55"/>
      <c r="AK138" s="52"/>
      <c r="AL138" s="23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</row>
    <row r="139" spans="1:57" ht="14.25" x14ac:dyDescent="0.2">
      <c r="A139" s="52"/>
      <c r="B139" s="52"/>
      <c r="C139" s="52"/>
      <c r="D139" s="52"/>
      <c r="L139"/>
      <c r="M139"/>
      <c r="N139"/>
      <c r="O139"/>
      <c r="P139"/>
      <c r="Q139" s="23"/>
      <c r="R139" s="23"/>
      <c r="S139" s="23"/>
      <c r="T139" s="52"/>
      <c r="U139" s="52"/>
      <c r="V139" s="52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5"/>
      <c r="AH139" s="55"/>
      <c r="AI139" s="55"/>
      <c r="AJ139" s="55"/>
      <c r="AK139" s="52"/>
      <c r="AL139" s="23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</row>
    <row r="140" spans="1:57" ht="14.25" x14ac:dyDescent="0.2">
      <c r="A140" s="52"/>
      <c r="B140" s="52"/>
      <c r="C140" s="52"/>
      <c r="D140" s="52"/>
      <c r="L140"/>
      <c r="M140"/>
      <c r="N140"/>
      <c r="O140"/>
      <c r="P140"/>
      <c r="Q140" s="23"/>
      <c r="R140" s="23"/>
      <c r="S140" s="23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5"/>
      <c r="AH140" s="55"/>
      <c r="AI140" s="55"/>
      <c r="AJ140" s="55"/>
      <c r="AK140" s="52"/>
      <c r="AL140" s="23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</row>
    <row r="141" spans="1:57" ht="14.25" x14ac:dyDescent="0.2">
      <c r="A141" s="52"/>
      <c r="B141" s="52"/>
      <c r="C141" s="52"/>
      <c r="D141" s="52"/>
      <c r="L141"/>
      <c r="M141"/>
      <c r="N141"/>
      <c r="O141"/>
      <c r="P141"/>
      <c r="Q141" s="23"/>
      <c r="R141" s="23"/>
      <c r="S141" s="23"/>
      <c r="T141" s="52"/>
      <c r="U141" s="52"/>
      <c r="V141" s="52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5"/>
      <c r="AH141" s="55"/>
      <c r="AI141" s="55"/>
      <c r="AJ141" s="55"/>
      <c r="AK141" s="52"/>
      <c r="AL141" s="23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</row>
    <row r="142" spans="1:57" ht="14.25" x14ac:dyDescent="0.2">
      <c r="A142" s="52"/>
      <c r="B142" s="52"/>
      <c r="C142" s="52"/>
      <c r="D142" s="52"/>
      <c r="L142"/>
      <c r="M142"/>
      <c r="N142"/>
      <c r="O142"/>
      <c r="P142"/>
      <c r="Q142" s="23"/>
      <c r="R142" s="23"/>
      <c r="S142" s="23"/>
      <c r="T142" s="52"/>
      <c r="U142" s="52"/>
      <c r="V142" s="52"/>
      <c r="W142" s="52"/>
      <c r="X142" s="52"/>
      <c r="Y142" s="52"/>
      <c r="Z142" s="52"/>
      <c r="AA142" s="52"/>
      <c r="AB142" s="52"/>
      <c r="AC142" s="52"/>
      <c r="AD142" s="52"/>
      <c r="AE142" s="52"/>
      <c r="AF142" s="52"/>
      <c r="AG142" s="55"/>
      <c r="AH142" s="55"/>
      <c r="AI142" s="55"/>
      <c r="AJ142" s="55"/>
      <c r="AK142" s="52"/>
      <c r="AL142" s="23"/>
      <c r="AT142" s="52"/>
      <c r="AU142" s="52"/>
      <c r="AV142" s="52"/>
      <c r="AW142" s="52"/>
      <c r="AX142" s="52"/>
      <c r="AY142" s="52"/>
      <c r="AZ142" s="52"/>
      <c r="BA142" s="52"/>
      <c r="BB142" s="52"/>
      <c r="BC142" s="52"/>
      <c r="BD142" s="52"/>
      <c r="BE142" s="52"/>
    </row>
    <row r="143" spans="1:57" ht="14.25" x14ac:dyDescent="0.2">
      <c r="A143" s="52"/>
      <c r="B143" s="52"/>
      <c r="C143" s="52"/>
      <c r="D143" s="52"/>
      <c r="L143"/>
      <c r="M143"/>
      <c r="N143"/>
      <c r="O143"/>
      <c r="P143"/>
      <c r="Q143" s="23"/>
      <c r="R143" s="23"/>
      <c r="S143" s="23"/>
      <c r="T143" s="52"/>
      <c r="U143" s="52"/>
      <c r="V143" s="52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5"/>
      <c r="AH143" s="55"/>
      <c r="AI143" s="55"/>
      <c r="AJ143" s="55"/>
      <c r="AK143" s="52"/>
      <c r="AL143" s="23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</row>
    <row r="144" spans="1:57" ht="14.25" x14ac:dyDescent="0.2">
      <c r="A144" s="52"/>
      <c r="B144" s="52"/>
      <c r="C144" s="52"/>
      <c r="D144" s="52"/>
      <c r="L144"/>
      <c r="M144"/>
      <c r="N144"/>
      <c r="O144"/>
      <c r="P144"/>
      <c r="Q144" s="23"/>
      <c r="R144" s="23"/>
      <c r="S144" s="23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5"/>
      <c r="AH144" s="55"/>
      <c r="AI144" s="55"/>
      <c r="AJ144" s="55"/>
      <c r="AK144" s="52"/>
      <c r="AL144" s="23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</row>
    <row r="145" spans="1:57" ht="14.25" x14ac:dyDescent="0.2">
      <c r="A145" s="52"/>
      <c r="B145" s="52"/>
      <c r="C145" s="52"/>
      <c r="D145" s="52"/>
      <c r="L145"/>
      <c r="M145"/>
      <c r="N145"/>
      <c r="O145"/>
      <c r="P145"/>
      <c r="Q145" s="23"/>
      <c r="R145" s="23"/>
      <c r="S145" s="23"/>
      <c r="T145" s="52"/>
      <c r="U145" s="52"/>
      <c r="V145" s="52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5"/>
      <c r="AH145" s="55"/>
      <c r="AI145" s="55"/>
      <c r="AJ145" s="55"/>
      <c r="AK145" s="52"/>
      <c r="AL145" s="23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</row>
    <row r="146" spans="1:57" ht="14.25" x14ac:dyDescent="0.2">
      <c r="A146" s="52"/>
      <c r="B146" s="52"/>
      <c r="C146" s="52"/>
      <c r="D146" s="52"/>
      <c r="L146"/>
      <c r="M146"/>
      <c r="N146"/>
      <c r="O146"/>
      <c r="P146"/>
      <c r="Q146" s="23"/>
      <c r="R146" s="23"/>
      <c r="S146" s="23"/>
      <c r="T146" s="52"/>
      <c r="U146" s="52"/>
      <c r="V146" s="52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5"/>
      <c r="AH146" s="55"/>
      <c r="AI146" s="55"/>
      <c r="AJ146" s="55"/>
      <c r="AK146" s="52"/>
      <c r="AL146" s="23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</row>
    <row r="147" spans="1:57" ht="14.25" x14ac:dyDescent="0.2">
      <c r="A147" s="52"/>
      <c r="B147" s="52"/>
      <c r="C147" s="52"/>
      <c r="D147" s="52"/>
      <c r="L147"/>
      <c r="M147"/>
      <c r="N147"/>
      <c r="O147"/>
      <c r="P147"/>
      <c r="Q147" s="23"/>
      <c r="R147" s="23"/>
      <c r="S147" s="23"/>
      <c r="T147" s="52"/>
      <c r="U147" s="52"/>
      <c r="V147" s="52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5"/>
      <c r="AH147" s="55"/>
      <c r="AI147" s="55"/>
      <c r="AJ147" s="55"/>
      <c r="AK147" s="52"/>
      <c r="AL147" s="23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</row>
    <row r="148" spans="1:57" ht="14.25" x14ac:dyDescent="0.2">
      <c r="A148" s="52"/>
      <c r="B148" s="52"/>
      <c r="C148" s="52"/>
      <c r="D148" s="52"/>
      <c r="L148"/>
      <c r="M148"/>
      <c r="N148"/>
      <c r="O148"/>
      <c r="P148"/>
      <c r="Q148" s="23"/>
      <c r="R148" s="23"/>
      <c r="S148" s="23"/>
      <c r="T148" s="52"/>
      <c r="U148" s="52"/>
      <c r="V148" s="52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5"/>
      <c r="AH148" s="55"/>
      <c r="AI148" s="55"/>
      <c r="AJ148" s="55"/>
      <c r="AK148" s="52"/>
      <c r="AL148" s="23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</row>
    <row r="149" spans="1:57" ht="14.25" x14ac:dyDescent="0.2">
      <c r="A149" s="52"/>
      <c r="B149" s="52"/>
      <c r="C149" s="52"/>
      <c r="D149" s="52"/>
      <c r="L149"/>
      <c r="M149"/>
      <c r="N149"/>
      <c r="O149"/>
      <c r="P149"/>
      <c r="Q149" s="23"/>
      <c r="R149" s="23"/>
      <c r="S149" s="23"/>
      <c r="T149" s="52"/>
      <c r="U149" s="52"/>
      <c r="V149" s="52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5"/>
      <c r="AH149" s="55"/>
      <c r="AI149" s="55"/>
      <c r="AJ149" s="55"/>
      <c r="AK149" s="52"/>
      <c r="AL149" s="23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</row>
    <row r="150" spans="1:57" ht="14.25" x14ac:dyDescent="0.2">
      <c r="A150" s="52"/>
      <c r="B150" s="52"/>
      <c r="C150" s="52"/>
      <c r="D150" s="52"/>
      <c r="L150"/>
      <c r="M150"/>
      <c r="N150"/>
      <c r="O150"/>
      <c r="P150"/>
      <c r="Q150" s="23"/>
      <c r="R150" s="23"/>
      <c r="S150" s="23"/>
      <c r="T150" s="52"/>
      <c r="U150" s="52"/>
      <c r="V150" s="52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5"/>
      <c r="AH150" s="55"/>
      <c r="AI150" s="55"/>
      <c r="AJ150" s="55"/>
      <c r="AK150" s="52"/>
      <c r="AL150" s="23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</row>
    <row r="151" spans="1:57" ht="14.25" x14ac:dyDescent="0.2">
      <c r="A151" s="52"/>
      <c r="B151" s="52"/>
      <c r="C151" s="52"/>
      <c r="D151" s="52"/>
      <c r="L151"/>
      <c r="M151"/>
      <c r="N151"/>
      <c r="O151"/>
      <c r="P151"/>
      <c r="Q151" s="23"/>
      <c r="R151" s="23"/>
      <c r="S151" s="23"/>
      <c r="T151" s="52"/>
      <c r="U151" s="52"/>
      <c r="V151" s="52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5"/>
      <c r="AH151" s="55"/>
      <c r="AI151" s="55"/>
      <c r="AJ151" s="55"/>
      <c r="AK151" s="52"/>
      <c r="AL151" s="23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</row>
    <row r="152" spans="1:57" ht="14.25" x14ac:dyDescent="0.2">
      <c r="A152" s="52"/>
      <c r="B152" s="52"/>
      <c r="C152" s="52"/>
      <c r="D152" s="52"/>
      <c r="L152"/>
      <c r="M152"/>
      <c r="N152"/>
      <c r="O152"/>
      <c r="P152"/>
      <c r="Q152" s="23"/>
      <c r="R152" s="23"/>
      <c r="S152" s="23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5"/>
      <c r="AH152" s="55"/>
      <c r="AI152" s="55"/>
      <c r="AJ152" s="55"/>
      <c r="AK152" s="52"/>
      <c r="AL152" s="23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</row>
    <row r="153" spans="1:57" ht="14.25" x14ac:dyDescent="0.2">
      <c r="A153" s="52"/>
      <c r="B153" s="52"/>
      <c r="C153" s="52"/>
      <c r="D153" s="52"/>
      <c r="L153"/>
      <c r="M153"/>
      <c r="N153"/>
      <c r="O153"/>
      <c r="P153"/>
      <c r="Q153" s="23"/>
      <c r="R153" s="23"/>
      <c r="S153" s="23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5"/>
      <c r="AH153" s="55"/>
      <c r="AI153" s="55"/>
      <c r="AJ153" s="55"/>
      <c r="AK153" s="52"/>
      <c r="AL153" s="23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</row>
    <row r="154" spans="1:57" ht="14.25" x14ac:dyDescent="0.2">
      <c r="A154" s="52"/>
      <c r="B154" s="52"/>
      <c r="C154" s="52"/>
      <c r="D154" s="52"/>
      <c r="L154"/>
      <c r="M154"/>
      <c r="N154"/>
      <c r="O154"/>
      <c r="P154"/>
      <c r="Q154" s="23"/>
      <c r="R154" s="23"/>
      <c r="S154" s="23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5"/>
      <c r="AH154" s="55"/>
      <c r="AI154" s="55"/>
      <c r="AJ154" s="55"/>
      <c r="AK154" s="52"/>
      <c r="AL154" s="23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</row>
    <row r="155" spans="1:57" ht="14.25" x14ac:dyDescent="0.2">
      <c r="A155" s="52"/>
      <c r="B155" s="52"/>
      <c r="C155" s="52"/>
      <c r="D155" s="52"/>
      <c r="L155"/>
      <c r="M155"/>
      <c r="N155"/>
      <c r="O155"/>
      <c r="P155"/>
      <c r="Q155" s="23"/>
      <c r="R155" s="23"/>
      <c r="S155" s="23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5"/>
      <c r="AH155" s="55"/>
      <c r="AI155" s="55"/>
      <c r="AJ155" s="55"/>
      <c r="AK155" s="52"/>
      <c r="AL155" s="23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</row>
    <row r="156" spans="1:57" ht="14.25" x14ac:dyDescent="0.2">
      <c r="A156" s="52"/>
      <c r="B156" s="52"/>
      <c r="C156" s="52"/>
      <c r="D156" s="52"/>
      <c r="L156"/>
      <c r="M156"/>
      <c r="N156"/>
      <c r="O156"/>
      <c r="P156"/>
      <c r="Q156" s="23"/>
      <c r="R156" s="23"/>
      <c r="S156" s="23"/>
      <c r="T156" s="52"/>
      <c r="U156" s="52"/>
      <c r="V156" s="52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5"/>
      <c r="AH156" s="55"/>
      <c r="AI156" s="55"/>
      <c r="AJ156" s="55"/>
      <c r="AK156" s="52"/>
      <c r="AL156" s="23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</row>
    <row r="157" spans="1:57" ht="14.25" x14ac:dyDescent="0.2">
      <c r="A157" s="52"/>
      <c r="B157" s="52"/>
      <c r="C157" s="52"/>
      <c r="D157" s="52"/>
      <c r="L157"/>
      <c r="M157"/>
      <c r="N157"/>
      <c r="O157"/>
      <c r="P157"/>
      <c r="Q157" s="23"/>
      <c r="R157" s="23"/>
      <c r="S157" s="23"/>
      <c r="T157" s="52"/>
      <c r="U157" s="52"/>
      <c r="V157" s="52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5"/>
      <c r="AH157" s="55"/>
      <c r="AI157" s="55"/>
      <c r="AJ157" s="55"/>
      <c r="AK157" s="52"/>
      <c r="AL157" s="23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</row>
    <row r="158" spans="1:57" ht="14.25" x14ac:dyDescent="0.2">
      <c r="A158" s="52"/>
      <c r="B158" s="52"/>
      <c r="C158" s="52"/>
      <c r="D158" s="52"/>
      <c r="L158"/>
      <c r="M158"/>
      <c r="N158"/>
      <c r="O158"/>
      <c r="P158"/>
      <c r="Q158" s="23"/>
      <c r="R158" s="23"/>
      <c r="S158" s="23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  <c r="AD158" s="52"/>
      <c r="AE158" s="52"/>
      <c r="AF158" s="52"/>
      <c r="AG158" s="55"/>
      <c r="AH158" s="55"/>
      <c r="AI158" s="55"/>
      <c r="AJ158" s="55"/>
      <c r="AK158" s="52"/>
      <c r="AL158" s="23"/>
      <c r="AT158" s="52"/>
      <c r="AU158" s="52"/>
      <c r="AV158" s="52"/>
      <c r="AW158" s="52"/>
      <c r="AX158" s="52"/>
      <c r="AY158" s="52"/>
      <c r="AZ158" s="52"/>
      <c r="BA158" s="52"/>
      <c r="BB158" s="52"/>
      <c r="BC158" s="52"/>
      <c r="BD158" s="52"/>
      <c r="BE158" s="52"/>
    </row>
    <row r="159" spans="1:57" ht="14.25" x14ac:dyDescent="0.2">
      <c r="A159" s="52"/>
      <c r="B159" s="52"/>
      <c r="C159" s="52"/>
      <c r="D159" s="52"/>
      <c r="L159"/>
      <c r="M159"/>
      <c r="N159"/>
      <c r="O159"/>
      <c r="P159"/>
      <c r="Q159" s="23"/>
      <c r="R159" s="23"/>
      <c r="S159" s="23"/>
      <c r="T159" s="52"/>
      <c r="U159" s="52"/>
      <c r="V159" s="52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5"/>
      <c r="AH159" s="55"/>
      <c r="AI159" s="55"/>
      <c r="AJ159" s="55"/>
      <c r="AK159" s="52"/>
      <c r="AL159" s="23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</row>
    <row r="160" spans="1:57" ht="14.25" x14ac:dyDescent="0.2">
      <c r="A160" s="52"/>
      <c r="B160" s="52"/>
      <c r="C160" s="52"/>
      <c r="D160" s="52"/>
      <c r="L160"/>
      <c r="M160"/>
      <c r="N160"/>
      <c r="O160"/>
      <c r="P160"/>
      <c r="Q160" s="23"/>
      <c r="R160" s="23"/>
      <c r="S160" s="23"/>
      <c r="T160" s="52"/>
      <c r="U160" s="52"/>
      <c r="V160" s="52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5"/>
      <c r="AH160" s="55"/>
      <c r="AI160" s="55"/>
      <c r="AJ160" s="55"/>
      <c r="AK160" s="52"/>
      <c r="AL160" s="23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</row>
    <row r="161" spans="1:57" ht="14.25" x14ac:dyDescent="0.2">
      <c r="A161" s="52"/>
      <c r="B161" s="52"/>
      <c r="C161" s="52"/>
      <c r="D161" s="52"/>
      <c r="L161"/>
      <c r="M161"/>
      <c r="N161"/>
      <c r="O161"/>
      <c r="P161"/>
      <c r="Q161" s="23"/>
      <c r="R161" s="23"/>
      <c r="S161" s="23"/>
      <c r="T161" s="52"/>
      <c r="U161" s="52"/>
      <c r="V161" s="52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5"/>
      <c r="AH161" s="55"/>
      <c r="AI161" s="55"/>
      <c r="AJ161" s="55"/>
      <c r="AK161" s="52"/>
      <c r="AL161" s="23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</row>
    <row r="162" spans="1:57" ht="14.25" x14ac:dyDescent="0.2">
      <c r="A162" s="52"/>
      <c r="B162" s="52"/>
      <c r="C162" s="52"/>
      <c r="D162" s="52"/>
      <c r="L162"/>
      <c r="M162"/>
      <c r="N162"/>
      <c r="O162"/>
      <c r="P162"/>
      <c r="Q162" s="23"/>
      <c r="R162" s="23"/>
      <c r="S162" s="23"/>
      <c r="T162" s="52"/>
      <c r="U162" s="52"/>
      <c r="V162" s="52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5"/>
      <c r="AH162" s="55"/>
      <c r="AI162" s="55"/>
      <c r="AJ162" s="55"/>
      <c r="AK162" s="52"/>
      <c r="AL162" s="23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</row>
    <row r="163" spans="1:57" ht="14.25" x14ac:dyDescent="0.2">
      <c r="A163" s="52"/>
      <c r="B163" s="52"/>
      <c r="C163" s="52"/>
      <c r="D163" s="52"/>
      <c r="L163"/>
      <c r="M163"/>
      <c r="N163"/>
      <c r="O163"/>
      <c r="P163"/>
      <c r="Q163" s="23"/>
      <c r="R163" s="23"/>
      <c r="S163" s="23"/>
      <c r="T163" s="52"/>
      <c r="U163" s="52"/>
      <c r="V163" s="52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5"/>
      <c r="AH163" s="55"/>
      <c r="AI163" s="55"/>
      <c r="AJ163" s="55"/>
      <c r="AK163" s="52"/>
      <c r="AL163" s="23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</row>
    <row r="164" spans="1:57" ht="14.25" x14ac:dyDescent="0.2">
      <c r="A164" s="52"/>
      <c r="B164" s="52"/>
      <c r="C164" s="52"/>
      <c r="D164" s="52"/>
      <c r="L164"/>
      <c r="M164"/>
      <c r="N164"/>
      <c r="O164"/>
      <c r="P164"/>
      <c r="Q164" s="23"/>
      <c r="R164" s="23"/>
      <c r="S164" s="23"/>
      <c r="T164" s="52"/>
      <c r="U164" s="52"/>
      <c r="V164" s="52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5"/>
      <c r="AH164" s="55"/>
      <c r="AI164" s="55"/>
      <c r="AJ164" s="55"/>
      <c r="AK164" s="52"/>
      <c r="AL164" s="23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</row>
    <row r="165" spans="1:57" ht="14.25" x14ac:dyDescent="0.2">
      <c r="A165" s="52"/>
      <c r="B165" s="52"/>
      <c r="C165" s="52"/>
      <c r="D165" s="52"/>
      <c r="L165"/>
      <c r="M165"/>
      <c r="N165"/>
      <c r="O165"/>
      <c r="P165"/>
      <c r="Q165" s="23"/>
      <c r="R165" s="23"/>
      <c r="S165" s="23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5"/>
      <c r="AH165" s="55"/>
      <c r="AI165" s="55"/>
      <c r="AJ165" s="55"/>
      <c r="AK165" s="52"/>
      <c r="AL165" s="23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</row>
    <row r="166" spans="1:57" ht="14.25" x14ac:dyDescent="0.2">
      <c r="A166" s="52"/>
      <c r="B166" s="52"/>
      <c r="C166" s="52"/>
      <c r="D166" s="52"/>
      <c r="L166"/>
      <c r="M166"/>
      <c r="N166"/>
      <c r="O166"/>
      <c r="P166"/>
      <c r="Q166" s="23"/>
      <c r="R166" s="23"/>
      <c r="S166" s="23"/>
      <c r="T166" s="52"/>
      <c r="U166" s="52"/>
      <c r="V166" s="52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5"/>
      <c r="AH166" s="55"/>
      <c r="AI166" s="55"/>
      <c r="AJ166" s="55"/>
      <c r="AK166" s="52"/>
      <c r="AL166" s="23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</row>
    <row r="167" spans="1:57" ht="14.25" x14ac:dyDescent="0.2">
      <c r="A167" s="52"/>
      <c r="B167" s="52"/>
      <c r="C167" s="52"/>
      <c r="D167" s="52"/>
      <c r="L167"/>
      <c r="M167"/>
      <c r="N167"/>
      <c r="O167"/>
      <c r="P167"/>
      <c r="Q167" s="23"/>
      <c r="R167" s="23"/>
      <c r="S167" s="23"/>
      <c r="T167" s="52"/>
      <c r="U167" s="52"/>
      <c r="V167" s="52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5"/>
      <c r="AH167" s="55"/>
      <c r="AI167" s="55"/>
      <c r="AJ167" s="55"/>
      <c r="AK167" s="52"/>
      <c r="AL167" s="23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</row>
    <row r="168" spans="1:57" ht="14.25" x14ac:dyDescent="0.2">
      <c r="A168" s="52"/>
      <c r="B168" s="52"/>
      <c r="C168" s="52"/>
      <c r="D168" s="52"/>
      <c r="L168"/>
      <c r="M168"/>
      <c r="N168"/>
      <c r="O168"/>
      <c r="P168"/>
      <c r="Q168" s="23"/>
      <c r="R168" s="23"/>
      <c r="S168" s="23"/>
      <c r="T168" s="52"/>
      <c r="U168" s="52"/>
      <c r="V168" s="52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5"/>
      <c r="AH168" s="55"/>
      <c r="AI168" s="55"/>
      <c r="AJ168" s="55"/>
      <c r="AK168" s="52"/>
      <c r="AL168" s="23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</row>
    <row r="169" spans="1:57" ht="14.25" x14ac:dyDescent="0.2">
      <c r="A169" s="52"/>
      <c r="B169" s="52"/>
      <c r="C169" s="52"/>
      <c r="D169" s="52"/>
      <c r="L169"/>
      <c r="M169"/>
      <c r="N169"/>
      <c r="O169"/>
      <c r="P169"/>
      <c r="Q169" s="23"/>
      <c r="R169" s="23"/>
      <c r="S169" s="23"/>
      <c r="T169" s="52"/>
      <c r="U169" s="52"/>
      <c r="V169" s="52"/>
      <c r="W169" s="52"/>
      <c r="X169" s="52"/>
      <c r="Y169" s="52"/>
      <c r="Z169" s="52"/>
      <c r="AA169" s="52"/>
      <c r="AB169" s="52"/>
      <c r="AC169" s="52"/>
      <c r="AD169" s="52"/>
      <c r="AE169" s="52"/>
      <c r="AF169" s="52"/>
      <c r="AG169" s="55"/>
      <c r="AH169" s="55"/>
      <c r="AI169" s="55"/>
      <c r="AJ169" s="55"/>
      <c r="AK169" s="52"/>
      <c r="AL169" s="23"/>
      <c r="AT169" s="52"/>
      <c r="AU169" s="52"/>
      <c r="AV169" s="52"/>
      <c r="AW169" s="52"/>
      <c r="AX169" s="52"/>
      <c r="AY169" s="52"/>
      <c r="AZ169" s="52"/>
      <c r="BA169" s="52"/>
      <c r="BB169" s="52"/>
      <c r="BC169" s="52"/>
      <c r="BD169" s="52"/>
      <c r="BE169" s="52"/>
    </row>
    <row r="170" spans="1:57" ht="14.25" x14ac:dyDescent="0.2">
      <c r="A170" s="52"/>
      <c r="B170" s="52"/>
      <c r="C170" s="52"/>
      <c r="D170" s="52"/>
      <c r="L170"/>
      <c r="M170"/>
      <c r="N170"/>
      <c r="O170"/>
      <c r="P170"/>
      <c r="Q170" s="23"/>
      <c r="R170" s="23"/>
      <c r="S170" s="23"/>
      <c r="T170" s="52"/>
      <c r="U170" s="52"/>
      <c r="V170" s="52"/>
      <c r="W170" s="52"/>
      <c r="X170" s="52"/>
      <c r="Y170" s="52"/>
      <c r="Z170" s="52"/>
      <c r="AA170" s="52"/>
      <c r="AB170" s="52"/>
      <c r="AC170" s="52"/>
      <c r="AD170" s="52"/>
      <c r="AE170" s="52"/>
      <c r="AF170" s="52"/>
      <c r="AG170" s="55"/>
      <c r="AH170" s="55"/>
      <c r="AI170" s="55"/>
      <c r="AJ170" s="55"/>
      <c r="AK170" s="52"/>
      <c r="AL170" s="23"/>
      <c r="AT170" s="52"/>
      <c r="AU170" s="52"/>
      <c r="AV170" s="52"/>
      <c r="AW170" s="52"/>
      <c r="AX170" s="52"/>
      <c r="AY170" s="52"/>
      <c r="AZ170" s="52"/>
      <c r="BA170" s="52"/>
      <c r="BB170" s="52"/>
      <c r="BC170" s="52"/>
      <c r="BD170" s="52"/>
      <c r="BE170" s="52"/>
    </row>
    <row r="171" spans="1:57" ht="14.25" x14ac:dyDescent="0.2">
      <c r="A171" s="52"/>
      <c r="B171" s="52"/>
      <c r="C171" s="52"/>
      <c r="D171" s="52"/>
      <c r="L171"/>
      <c r="M171"/>
      <c r="N171"/>
      <c r="O171"/>
      <c r="P171"/>
      <c r="Q171" s="23"/>
      <c r="R171" s="23"/>
      <c r="S171" s="23"/>
      <c r="T171" s="52"/>
      <c r="U171" s="52"/>
      <c r="V171" s="52"/>
      <c r="W171" s="52"/>
      <c r="X171" s="52"/>
      <c r="Y171" s="52"/>
      <c r="Z171" s="52"/>
      <c r="AA171" s="52"/>
      <c r="AB171" s="52"/>
      <c r="AC171" s="52"/>
      <c r="AD171" s="52"/>
      <c r="AE171" s="52"/>
      <c r="AF171" s="52"/>
      <c r="AG171" s="55"/>
      <c r="AH171" s="55"/>
      <c r="AI171" s="55"/>
      <c r="AJ171" s="55"/>
      <c r="AK171" s="52"/>
      <c r="AL171" s="23"/>
      <c r="AT171" s="52"/>
      <c r="AU171" s="52"/>
      <c r="AV171" s="52"/>
      <c r="AW171" s="52"/>
      <c r="AX171" s="52"/>
      <c r="AY171" s="52"/>
      <c r="AZ171" s="52"/>
      <c r="BA171" s="52"/>
      <c r="BB171" s="52"/>
      <c r="BC171" s="52"/>
      <c r="BD171" s="52"/>
      <c r="BE171" s="52"/>
    </row>
    <row r="172" spans="1:57" ht="14.25" x14ac:dyDescent="0.2">
      <c r="A172" s="52"/>
      <c r="B172" s="52"/>
      <c r="C172" s="52"/>
      <c r="D172" s="52"/>
      <c r="L172"/>
      <c r="M172"/>
      <c r="N172"/>
      <c r="O172"/>
      <c r="P172"/>
      <c r="Q172" s="23"/>
      <c r="R172" s="23"/>
      <c r="S172" s="23"/>
      <c r="T172" s="52"/>
      <c r="U172" s="52"/>
      <c r="V172" s="52"/>
      <c r="W172" s="52"/>
      <c r="X172" s="52"/>
      <c r="Y172" s="52"/>
      <c r="Z172" s="52"/>
      <c r="AA172" s="52"/>
      <c r="AB172" s="52"/>
      <c r="AC172" s="52"/>
      <c r="AD172" s="52"/>
      <c r="AE172" s="52"/>
      <c r="AF172" s="52"/>
      <c r="AG172" s="55"/>
      <c r="AH172" s="55"/>
      <c r="AI172" s="55"/>
      <c r="AJ172" s="55"/>
      <c r="AK172" s="52"/>
      <c r="AL172" s="23"/>
      <c r="AT172" s="52"/>
      <c r="AU172" s="52"/>
      <c r="AV172" s="52"/>
      <c r="AW172" s="52"/>
      <c r="AX172" s="52"/>
      <c r="AY172" s="52"/>
      <c r="AZ172" s="52"/>
      <c r="BA172" s="52"/>
      <c r="BB172" s="52"/>
      <c r="BC172" s="52"/>
      <c r="BD172" s="52"/>
      <c r="BE172" s="52"/>
    </row>
    <row r="173" spans="1:57" ht="14.25" x14ac:dyDescent="0.2">
      <c r="A173" s="52"/>
      <c r="B173" s="52"/>
      <c r="C173" s="52"/>
      <c r="D173" s="52"/>
      <c r="L173"/>
      <c r="M173"/>
      <c r="N173"/>
      <c r="O173"/>
      <c r="P173"/>
      <c r="Q173" s="23"/>
      <c r="R173" s="23"/>
      <c r="S173" s="23"/>
      <c r="T173" s="52"/>
      <c r="U173" s="52"/>
      <c r="V173" s="52"/>
      <c r="W173" s="52"/>
      <c r="X173" s="52"/>
      <c r="Y173" s="52"/>
      <c r="Z173" s="52"/>
      <c r="AA173" s="52"/>
      <c r="AB173" s="52"/>
      <c r="AC173" s="52"/>
      <c r="AD173" s="52"/>
      <c r="AE173" s="52"/>
      <c r="AF173" s="52"/>
      <c r="AG173" s="55"/>
      <c r="AH173" s="55"/>
      <c r="AI173" s="55"/>
      <c r="AJ173" s="55"/>
      <c r="AK173" s="52"/>
      <c r="AL173" s="23"/>
      <c r="AT173" s="52"/>
      <c r="AU173" s="52"/>
      <c r="AV173" s="52"/>
      <c r="AW173" s="52"/>
      <c r="AX173" s="52"/>
      <c r="AY173" s="52"/>
      <c r="AZ173" s="52"/>
      <c r="BA173" s="52"/>
      <c r="BB173" s="52"/>
      <c r="BC173" s="52"/>
      <c r="BD173" s="52"/>
      <c r="BE173" s="52"/>
    </row>
    <row r="174" spans="1:57" ht="14.25" x14ac:dyDescent="0.2">
      <c r="A174" s="52"/>
      <c r="B174" s="52"/>
      <c r="C174" s="52"/>
      <c r="D174" s="52"/>
      <c r="L174"/>
      <c r="M174"/>
      <c r="N174"/>
      <c r="O174"/>
      <c r="P174"/>
      <c r="Q174" s="23"/>
      <c r="R174" s="23"/>
      <c r="S174" s="23"/>
      <c r="T174" s="52"/>
      <c r="U174" s="52"/>
      <c r="V174" s="52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5"/>
      <c r="AH174" s="55"/>
      <c r="AI174" s="55"/>
      <c r="AJ174" s="55"/>
      <c r="AK174" s="52"/>
      <c r="AL174" s="23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</row>
    <row r="175" spans="1:57" ht="14.25" x14ac:dyDescent="0.2">
      <c r="A175" s="52"/>
      <c r="B175" s="52"/>
      <c r="C175" s="52"/>
      <c r="D175" s="52"/>
      <c r="L175"/>
      <c r="M175"/>
      <c r="N175"/>
      <c r="O175"/>
      <c r="P175"/>
      <c r="Q175" s="23"/>
      <c r="R175" s="23"/>
      <c r="S175" s="23"/>
      <c r="T175" s="52"/>
      <c r="U175" s="52"/>
      <c r="V175" s="52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5"/>
      <c r="AH175" s="55"/>
      <c r="AI175" s="55"/>
      <c r="AJ175" s="55"/>
      <c r="AK175" s="52"/>
      <c r="AL175" s="23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</row>
    <row r="176" spans="1:57" ht="14.25" x14ac:dyDescent="0.2">
      <c r="A176" s="52"/>
      <c r="B176" s="52"/>
      <c r="C176" s="52"/>
      <c r="D176" s="52"/>
      <c r="L176"/>
      <c r="M176"/>
      <c r="N176"/>
      <c r="O176"/>
      <c r="P176"/>
      <c r="Q176" s="23"/>
      <c r="R176" s="23"/>
      <c r="S176" s="23"/>
      <c r="T176" s="52"/>
      <c r="U176" s="52"/>
      <c r="V176" s="52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5"/>
      <c r="AH176" s="55"/>
      <c r="AI176" s="55"/>
      <c r="AJ176" s="55"/>
      <c r="AK176" s="52"/>
      <c r="AL176" s="23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</row>
    <row r="177" spans="1:57" ht="14.25" x14ac:dyDescent="0.2">
      <c r="A177" s="52"/>
      <c r="B177" s="52"/>
      <c r="C177" s="52"/>
      <c r="D177" s="52"/>
      <c r="L177"/>
      <c r="M177"/>
      <c r="N177"/>
      <c r="O177"/>
      <c r="P177"/>
      <c r="Q177" s="23"/>
      <c r="R177" s="23"/>
      <c r="S177" s="23"/>
      <c r="T177" s="52"/>
      <c r="U177" s="52"/>
      <c r="V177" s="52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5"/>
      <c r="AH177" s="55"/>
      <c r="AI177" s="55"/>
      <c r="AJ177" s="55"/>
      <c r="AK177" s="52"/>
      <c r="AL177" s="23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</row>
    <row r="178" spans="1:57" ht="14.25" x14ac:dyDescent="0.2">
      <c r="A178" s="52"/>
      <c r="B178" s="52"/>
      <c r="C178" s="52"/>
      <c r="D178" s="52"/>
      <c r="L178"/>
      <c r="M178"/>
      <c r="N178"/>
      <c r="O178"/>
      <c r="P178"/>
      <c r="Q178" s="23"/>
      <c r="R178" s="23"/>
      <c r="S178" s="23"/>
      <c r="T178" s="52"/>
      <c r="U178" s="52"/>
      <c r="V178" s="52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5"/>
      <c r="AH178" s="55"/>
      <c r="AI178" s="55"/>
      <c r="AJ178" s="55"/>
      <c r="AK178" s="52"/>
      <c r="AL178" s="23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</row>
    <row r="179" spans="1:57" ht="14.25" x14ac:dyDescent="0.2">
      <c r="A179" s="52"/>
      <c r="B179" s="52"/>
      <c r="C179" s="52"/>
      <c r="D179" s="52"/>
      <c r="L179"/>
      <c r="M179"/>
      <c r="N179"/>
      <c r="O179"/>
      <c r="P179"/>
      <c r="Q179" s="23"/>
      <c r="R179" s="23"/>
      <c r="S179" s="23"/>
      <c r="T179" s="52"/>
      <c r="U179" s="52"/>
      <c r="V179" s="52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5"/>
      <c r="AH179" s="55"/>
      <c r="AI179" s="55"/>
      <c r="AJ179" s="55"/>
      <c r="AK179" s="52"/>
      <c r="AL179" s="23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</row>
    <row r="180" spans="1:57" ht="14.25" x14ac:dyDescent="0.2">
      <c r="A180" s="52"/>
      <c r="B180" s="52"/>
      <c r="C180" s="52"/>
      <c r="D180" s="52"/>
      <c r="L180"/>
      <c r="M180"/>
      <c r="N180"/>
      <c r="O180"/>
      <c r="P180"/>
      <c r="Q180" s="23"/>
      <c r="R180" s="23"/>
      <c r="S180" s="23"/>
      <c r="T180" s="52"/>
      <c r="U180" s="52"/>
      <c r="V180" s="52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5"/>
      <c r="AH180" s="55"/>
      <c r="AI180" s="55"/>
      <c r="AJ180" s="55"/>
      <c r="AK180" s="52"/>
      <c r="AL180" s="23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</row>
    <row r="181" spans="1:57" ht="14.25" x14ac:dyDescent="0.2">
      <c r="A181" s="52"/>
      <c r="B181" s="52"/>
      <c r="C181" s="52"/>
      <c r="D181" s="52"/>
      <c r="L181"/>
      <c r="M181"/>
      <c r="N181"/>
      <c r="O181"/>
      <c r="P181"/>
      <c r="Q181" s="23"/>
      <c r="R181" s="23"/>
      <c r="S181" s="23"/>
      <c r="T181" s="52"/>
      <c r="U181" s="52"/>
      <c r="V181" s="52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5"/>
      <c r="AH181" s="55"/>
      <c r="AI181" s="55"/>
      <c r="AJ181" s="55"/>
      <c r="AK181" s="52"/>
      <c r="AL181" s="23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</row>
    <row r="182" spans="1:57" ht="14.25" x14ac:dyDescent="0.2">
      <c r="A182" s="52"/>
      <c r="B182" s="52"/>
      <c r="C182" s="52"/>
      <c r="D182" s="52"/>
      <c r="L182"/>
      <c r="M182"/>
      <c r="N182"/>
      <c r="O182"/>
      <c r="P182"/>
      <c r="Q182" s="23"/>
      <c r="R182" s="23"/>
      <c r="S182" s="23"/>
      <c r="T182" s="52"/>
      <c r="U182" s="52"/>
      <c r="V182" s="52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5"/>
      <c r="AH182" s="55"/>
      <c r="AI182" s="55"/>
      <c r="AJ182" s="55"/>
      <c r="AK182" s="52"/>
      <c r="AL182" s="23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</row>
    <row r="183" spans="1:57" ht="14.25" x14ac:dyDescent="0.2">
      <c r="A183" s="52"/>
      <c r="B183" s="52"/>
      <c r="C183" s="52"/>
      <c r="D183" s="52"/>
      <c r="L183"/>
      <c r="M183"/>
      <c r="N183"/>
      <c r="O183"/>
      <c r="P183"/>
      <c r="Q183" s="23"/>
      <c r="R183" s="23"/>
      <c r="S183" s="23"/>
      <c r="T183" s="52"/>
      <c r="U183" s="52"/>
      <c r="V183" s="52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5"/>
      <c r="AH183" s="55"/>
      <c r="AI183" s="55"/>
      <c r="AJ183" s="55"/>
      <c r="AK183" s="52"/>
      <c r="AL183" s="23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</row>
    <row r="184" spans="1:57" ht="14.25" x14ac:dyDescent="0.2">
      <c r="A184" s="52"/>
      <c r="B184" s="52"/>
      <c r="C184" s="52"/>
      <c r="D184" s="52"/>
      <c r="L184"/>
      <c r="M184"/>
      <c r="N184"/>
      <c r="O184"/>
      <c r="P184"/>
      <c r="Q184" s="23"/>
      <c r="R184" s="23"/>
      <c r="S184" s="23"/>
      <c r="T184" s="52"/>
      <c r="U184" s="52"/>
      <c r="V184" s="52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5"/>
      <c r="AH184" s="55"/>
      <c r="AI184" s="55"/>
      <c r="AJ184" s="55"/>
      <c r="AK184" s="52"/>
      <c r="AL184" s="23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</row>
    <row r="185" spans="1:57" ht="14.25" x14ac:dyDescent="0.2">
      <c r="A185" s="52"/>
      <c r="B185" s="52"/>
      <c r="C185" s="52"/>
      <c r="D185" s="52"/>
      <c r="L185"/>
      <c r="M185"/>
      <c r="N185"/>
      <c r="O185"/>
      <c r="P185"/>
      <c r="Q185" s="23"/>
      <c r="R185" s="23"/>
      <c r="S185" s="23"/>
      <c r="T185" s="52"/>
      <c r="U185" s="52"/>
      <c r="V185" s="52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5"/>
      <c r="AH185" s="55"/>
      <c r="AI185" s="55"/>
      <c r="AJ185" s="55"/>
      <c r="AK185" s="52"/>
      <c r="AL185" s="23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</row>
    <row r="186" spans="1:57" ht="14.25" x14ac:dyDescent="0.2">
      <c r="L186"/>
      <c r="M186"/>
      <c r="N186"/>
      <c r="O186"/>
      <c r="P186"/>
      <c r="Q186" s="23"/>
      <c r="R186" s="23"/>
      <c r="S186" s="23"/>
      <c r="T186" s="52"/>
      <c r="U186" s="52"/>
      <c r="V186" s="52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5"/>
      <c r="AH186" s="55"/>
      <c r="AI186" s="55"/>
      <c r="AJ186" s="55"/>
      <c r="AK186" s="52"/>
      <c r="AL186" s="23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</row>
    <row r="187" spans="1:57" ht="14.25" x14ac:dyDescent="0.2">
      <c r="L187"/>
      <c r="M187"/>
      <c r="N187"/>
      <c r="O187"/>
      <c r="P187"/>
      <c r="Q187" s="23"/>
      <c r="R187" s="23"/>
      <c r="S187" s="23"/>
      <c r="T187" s="52"/>
      <c r="U187" s="52"/>
      <c r="V187" s="52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5"/>
      <c r="AH187" s="55"/>
      <c r="AI187" s="55"/>
      <c r="AJ187" s="55"/>
      <c r="AK187" s="52"/>
      <c r="AL187" s="23"/>
    </row>
    <row r="188" spans="1:57" ht="14.25" x14ac:dyDescent="0.2">
      <c r="L188"/>
      <c r="M188"/>
      <c r="N188"/>
      <c r="O188"/>
      <c r="P188"/>
      <c r="Q188" s="23"/>
      <c r="R188" s="23"/>
      <c r="S188" s="23"/>
      <c r="T188" s="52"/>
      <c r="U188" s="52"/>
      <c r="V188" s="52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5"/>
      <c r="AH188" s="55"/>
      <c r="AI188" s="55"/>
      <c r="AJ188" s="55"/>
      <c r="AK188" s="52"/>
      <c r="AL188" s="23"/>
    </row>
    <row r="189" spans="1:57" ht="14.25" x14ac:dyDescent="0.2">
      <c r="L189"/>
      <c r="M189"/>
      <c r="N189"/>
      <c r="O189"/>
      <c r="P189"/>
      <c r="Q189" s="23"/>
      <c r="R189" s="23"/>
      <c r="S189" s="23"/>
      <c r="T189" s="52"/>
      <c r="U189" s="52"/>
      <c r="V189" s="52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5"/>
      <c r="AH189" s="55"/>
      <c r="AI189" s="55"/>
      <c r="AJ189" s="55"/>
      <c r="AK189" s="52"/>
      <c r="AL189" s="23"/>
    </row>
    <row r="190" spans="1:57" ht="14.25" x14ac:dyDescent="0.2">
      <c r="L190" s="23"/>
      <c r="M190" s="23"/>
      <c r="N190" s="23"/>
      <c r="O190" s="23"/>
      <c r="P190" s="23"/>
      <c r="R190" s="23"/>
      <c r="S190" s="23"/>
      <c r="T190" s="52"/>
      <c r="U190" s="52"/>
      <c r="V190" s="52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5"/>
      <c r="AH190" s="55"/>
      <c r="AI190" s="55"/>
      <c r="AJ190" s="55"/>
      <c r="AK190" s="52"/>
      <c r="AL190" s="23"/>
    </row>
    <row r="191" spans="1:57" ht="14.25" x14ac:dyDescent="0.2">
      <c r="L191" s="23"/>
      <c r="M191" s="23"/>
      <c r="N191" s="23"/>
      <c r="O191" s="23"/>
      <c r="P191" s="23"/>
      <c r="R191" s="23"/>
      <c r="S191" s="23"/>
      <c r="T191" s="55"/>
      <c r="U191" s="55"/>
      <c r="V191" s="55"/>
      <c r="W191" s="55"/>
      <c r="X191" s="55"/>
      <c r="Y191" s="55"/>
      <c r="Z191" s="55"/>
      <c r="AA191" s="55"/>
      <c r="AB191" s="55"/>
      <c r="AC191" s="55"/>
      <c r="AD191" s="55"/>
      <c r="AE191" s="55"/>
      <c r="AF191" s="55"/>
      <c r="AG191" s="55"/>
      <c r="AH191" s="55"/>
      <c r="AI191" s="55"/>
      <c r="AJ191" s="55"/>
      <c r="AK191" s="52"/>
      <c r="AL191" s="23"/>
    </row>
    <row r="192" spans="1:57" ht="14.25" x14ac:dyDescent="0.2">
      <c r="L192" s="23"/>
      <c r="M192" s="23"/>
      <c r="N192" s="23"/>
      <c r="O192" s="23"/>
      <c r="P192" s="23"/>
      <c r="R192" s="23"/>
      <c r="S192" s="23"/>
      <c r="T192" s="55"/>
      <c r="U192" s="55"/>
      <c r="V192" s="55"/>
      <c r="W192" s="55"/>
      <c r="X192" s="55"/>
      <c r="Y192" s="55"/>
      <c r="Z192" s="55"/>
      <c r="AA192" s="55"/>
      <c r="AB192" s="55"/>
      <c r="AC192" s="55"/>
      <c r="AD192" s="55"/>
      <c r="AE192" s="55"/>
      <c r="AF192" s="55"/>
      <c r="AG192" s="55"/>
      <c r="AH192" s="55"/>
      <c r="AI192" s="55"/>
      <c r="AJ192" s="55"/>
      <c r="AK192" s="52"/>
      <c r="AL192" s="23"/>
    </row>
    <row r="193" spans="12:38" ht="14.25" x14ac:dyDescent="0.2">
      <c r="L193" s="23"/>
      <c r="M193" s="23"/>
      <c r="N193" s="23"/>
      <c r="O193" s="23"/>
      <c r="P193" s="23"/>
      <c r="R193" s="23"/>
      <c r="S193" s="23"/>
      <c r="T193" s="55"/>
      <c r="U193" s="55"/>
      <c r="V193" s="55"/>
      <c r="W193" s="55"/>
      <c r="X193" s="55"/>
      <c r="Y193" s="55"/>
      <c r="Z193" s="55"/>
      <c r="AA193" s="55"/>
      <c r="AB193" s="55"/>
      <c r="AC193" s="55"/>
      <c r="AD193" s="55"/>
      <c r="AE193" s="55"/>
      <c r="AF193" s="55"/>
      <c r="AG193" s="55"/>
      <c r="AH193" s="55"/>
      <c r="AI193" s="55"/>
      <c r="AJ193" s="55"/>
      <c r="AK193" s="23"/>
      <c r="AL193" s="23"/>
    </row>
    <row r="194" spans="12:38" x14ac:dyDescent="0.25">
      <c r="R194" s="28"/>
      <c r="S194" s="28"/>
      <c r="T194" s="55"/>
      <c r="U194" s="55"/>
      <c r="V194" s="55"/>
      <c r="W194" s="55"/>
      <c r="X194" s="55"/>
      <c r="Y194" s="55"/>
      <c r="Z194" s="55"/>
      <c r="AA194" s="55"/>
      <c r="AB194" s="55"/>
      <c r="AC194" s="55"/>
      <c r="AD194" s="55"/>
      <c r="AE194" s="55"/>
      <c r="AF194" s="55"/>
      <c r="AG194" s="55"/>
      <c r="AH194" s="55"/>
      <c r="AI194" s="55"/>
      <c r="AJ194" s="55"/>
    </row>
    <row r="195" spans="12:38" x14ac:dyDescent="0.25">
      <c r="R195" s="28"/>
      <c r="S195" s="28"/>
      <c r="T195" s="55"/>
      <c r="U195" s="55"/>
      <c r="V195" s="55"/>
      <c r="W195" s="55"/>
      <c r="X195" s="55"/>
      <c r="Y195" s="55"/>
      <c r="Z195" s="55"/>
      <c r="AA195" s="55"/>
      <c r="AB195" s="55"/>
      <c r="AC195" s="55"/>
      <c r="AD195" s="55"/>
      <c r="AE195" s="55"/>
      <c r="AF195" s="55"/>
      <c r="AG195" s="55"/>
      <c r="AH195" s="55"/>
      <c r="AI195" s="55"/>
      <c r="AJ195" s="55"/>
    </row>
    <row r="196" spans="12:38" x14ac:dyDescent="0.25">
      <c r="R196" s="28"/>
      <c r="S196" s="28"/>
      <c r="T196" s="55"/>
      <c r="U196" s="55"/>
      <c r="V196" s="55"/>
      <c r="W196" s="55"/>
      <c r="X196" s="55"/>
      <c r="Y196" s="55"/>
      <c r="Z196" s="55"/>
      <c r="AA196" s="55"/>
      <c r="AB196" s="55"/>
      <c r="AC196" s="55"/>
      <c r="AD196" s="55"/>
      <c r="AE196" s="55"/>
      <c r="AF196" s="55"/>
      <c r="AG196" s="55"/>
      <c r="AH196" s="55"/>
      <c r="AI196" s="55"/>
      <c r="AJ196" s="55"/>
    </row>
    <row r="197" spans="12:38" x14ac:dyDescent="0.25">
      <c r="L197"/>
      <c r="M197"/>
      <c r="N197"/>
      <c r="O197"/>
      <c r="P197"/>
      <c r="R197" s="28"/>
      <c r="S197" s="28"/>
      <c r="T197" s="55"/>
      <c r="U197" s="55"/>
      <c r="V197" s="55"/>
      <c r="W197" s="55"/>
      <c r="X197" s="55"/>
      <c r="Y197" s="55"/>
      <c r="Z197" s="55"/>
      <c r="AA197" s="55"/>
      <c r="AB197" s="55"/>
      <c r="AC197" s="55"/>
      <c r="AD197" s="55"/>
      <c r="AE197" s="55"/>
      <c r="AF197" s="55"/>
      <c r="AG197" s="55"/>
      <c r="AH197" s="55"/>
      <c r="AI197" s="55"/>
      <c r="AJ197" s="55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55"/>
      <c r="U198" s="55"/>
      <c r="V198" s="55"/>
      <c r="W198" s="55"/>
      <c r="X198" s="55"/>
      <c r="Y198" s="55"/>
      <c r="Z198" s="55"/>
      <c r="AA198" s="55"/>
      <c r="AB198" s="55"/>
      <c r="AC198" s="55"/>
      <c r="AD198" s="55"/>
      <c r="AE198" s="55"/>
      <c r="AF198" s="55"/>
      <c r="AG198" s="55"/>
      <c r="AH198" s="55"/>
      <c r="AI198" s="55"/>
      <c r="AJ198" s="55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55"/>
      <c r="U199" s="55"/>
      <c r="V199" s="55"/>
      <c r="W199" s="55"/>
      <c r="X199" s="55"/>
      <c r="Y199" s="55"/>
      <c r="Z199" s="55"/>
      <c r="AA199" s="55"/>
      <c r="AB199" s="55"/>
      <c r="AC199" s="55"/>
      <c r="AD199" s="55"/>
      <c r="AE199" s="55"/>
      <c r="AF199" s="55"/>
      <c r="AG199" s="55"/>
      <c r="AH199" s="55"/>
      <c r="AI199" s="55"/>
      <c r="AJ199" s="55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55"/>
      <c r="U200" s="55"/>
      <c r="V200" s="55"/>
      <c r="W200" s="55"/>
      <c r="X200" s="55"/>
      <c r="Y200" s="55"/>
      <c r="Z200" s="55"/>
      <c r="AA200" s="55"/>
      <c r="AB200" s="55"/>
      <c r="AC200" s="55"/>
      <c r="AD200" s="55"/>
      <c r="AE200" s="55"/>
      <c r="AF200" s="55"/>
      <c r="AG200" s="55"/>
      <c r="AH200" s="55"/>
      <c r="AI200" s="55"/>
      <c r="AJ200" s="55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55"/>
      <c r="U201" s="55"/>
      <c r="V201" s="55"/>
      <c r="W201" s="55"/>
      <c r="X201" s="55"/>
      <c r="Y201" s="55"/>
      <c r="Z201" s="55"/>
      <c r="AA201" s="55"/>
      <c r="AB201" s="55"/>
      <c r="AC201" s="55"/>
      <c r="AD201" s="55"/>
      <c r="AE201" s="55"/>
      <c r="AF201" s="55"/>
      <c r="AG201" s="55"/>
      <c r="AH201" s="55"/>
      <c r="AI201" s="55"/>
      <c r="AJ201" s="55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55"/>
      <c r="U202" s="55"/>
      <c r="V202" s="55"/>
      <c r="W202" s="55"/>
      <c r="X202" s="55"/>
      <c r="Y202" s="55"/>
      <c r="Z202" s="55"/>
      <c r="AA202" s="55"/>
      <c r="AB202" s="55"/>
      <c r="AC202" s="55"/>
      <c r="AD202" s="55"/>
      <c r="AE202" s="55"/>
      <c r="AF202" s="55"/>
      <c r="AG202" s="55"/>
      <c r="AH202" s="55"/>
      <c r="AI202" s="55"/>
      <c r="AJ202" s="55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55"/>
      <c r="U203" s="55"/>
      <c r="V203" s="55"/>
      <c r="W203" s="55"/>
      <c r="X203" s="55"/>
      <c r="Y203" s="55"/>
      <c r="Z203" s="55"/>
      <c r="AA203" s="55"/>
      <c r="AB203" s="55"/>
      <c r="AC203" s="55"/>
      <c r="AD203" s="55"/>
      <c r="AE203" s="55"/>
      <c r="AF203" s="55"/>
      <c r="AG203" s="55"/>
      <c r="AH203" s="55"/>
      <c r="AI203" s="55"/>
      <c r="AJ203" s="55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55"/>
      <c r="U204" s="55"/>
      <c r="V204" s="55"/>
      <c r="W204" s="55"/>
      <c r="X204" s="55"/>
      <c r="Y204" s="55"/>
      <c r="Z204" s="55"/>
      <c r="AA204" s="55"/>
      <c r="AB204" s="55"/>
      <c r="AC204" s="55"/>
      <c r="AD204" s="55"/>
      <c r="AE204" s="55"/>
      <c r="AF204" s="55"/>
      <c r="AG204" s="55"/>
      <c r="AH204" s="55"/>
      <c r="AI204" s="55"/>
      <c r="AJ204" s="55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55"/>
      <c r="U205" s="55"/>
      <c r="V205" s="55"/>
      <c r="W205" s="55"/>
      <c r="X205" s="55"/>
      <c r="Y205" s="55"/>
      <c r="Z205" s="55"/>
      <c r="AA205" s="55"/>
      <c r="AB205" s="55"/>
      <c r="AC205" s="55"/>
      <c r="AD205" s="55"/>
      <c r="AE205" s="55"/>
      <c r="AF205" s="55"/>
      <c r="AG205" s="55"/>
      <c r="AH205" s="55"/>
      <c r="AI205" s="55"/>
      <c r="AJ205" s="55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55"/>
      <c r="U206" s="55"/>
      <c r="V206" s="55"/>
      <c r="W206" s="55"/>
      <c r="X206" s="55"/>
      <c r="Y206" s="55"/>
      <c r="Z206" s="55"/>
      <c r="AA206" s="55"/>
      <c r="AB206" s="55"/>
      <c r="AC206" s="55"/>
      <c r="AD206" s="55"/>
      <c r="AE206" s="55"/>
      <c r="AF206" s="55"/>
      <c r="AG206" s="55"/>
      <c r="AH206" s="55"/>
      <c r="AI206" s="55"/>
      <c r="AJ206" s="55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55"/>
      <c r="U207" s="55"/>
      <c r="V207" s="55"/>
      <c r="W207" s="55"/>
      <c r="X207" s="55"/>
      <c r="Y207" s="55"/>
      <c r="Z207" s="55"/>
      <c r="AA207" s="55"/>
      <c r="AB207" s="55"/>
      <c r="AC207" s="55"/>
      <c r="AD207" s="55"/>
      <c r="AE207" s="55"/>
      <c r="AF207" s="55"/>
      <c r="AG207" s="55"/>
      <c r="AH207" s="55"/>
      <c r="AI207" s="55"/>
      <c r="AJ207" s="55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55"/>
      <c r="U208" s="55"/>
      <c r="V208" s="55"/>
      <c r="W208" s="55"/>
      <c r="X208" s="55"/>
      <c r="Y208" s="55"/>
      <c r="Z208" s="55"/>
      <c r="AA208" s="55"/>
      <c r="AB208" s="55"/>
      <c r="AC208" s="55"/>
      <c r="AD208" s="55"/>
      <c r="AE208" s="55"/>
      <c r="AF208" s="55"/>
      <c r="AG208" s="55"/>
      <c r="AH208" s="55"/>
      <c r="AI208" s="55"/>
      <c r="AJ208" s="55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55"/>
      <c r="U209" s="55"/>
      <c r="V209" s="55"/>
      <c r="W209" s="55"/>
      <c r="X209" s="55"/>
      <c r="Y209" s="55"/>
      <c r="Z209" s="55"/>
      <c r="AA209" s="55"/>
      <c r="AB209" s="55"/>
      <c r="AC209" s="55"/>
      <c r="AD209" s="55"/>
      <c r="AE209" s="55"/>
      <c r="AF209" s="55"/>
      <c r="AG209" s="55"/>
      <c r="AH209" s="55"/>
      <c r="AI209" s="55"/>
      <c r="AJ209" s="55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55"/>
      <c r="U210" s="55"/>
      <c r="V210" s="55"/>
      <c r="W210" s="55"/>
      <c r="X210" s="55"/>
      <c r="Y210" s="55"/>
      <c r="Z210" s="55"/>
      <c r="AA210" s="55"/>
      <c r="AB210" s="55"/>
      <c r="AC210" s="55"/>
      <c r="AD210" s="55"/>
      <c r="AE210" s="55"/>
      <c r="AF210" s="55"/>
      <c r="AG210" s="55"/>
      <c r="AH210" s="55"/>
      <c r="AI210" s="55"/>
      <c r="AJ210" s="55"/>
      <c r="AK210"/>
      <c r="AL210"/>
    </row>
    <row r="211" spans="12:38" x14ac:dyDescent="0.25">
      <c r="L211"/>
      <c r="M211"/>
      <c r="N211"/>
      <c r="O211"/>
      <c r="P211"/>
      <c r="R211" s="28"/>
      <c r="S211" s="28"/>
      <c r="T211" s="55"/>
      <c r="U211" s="55"/>
      <c r="V211" s="55"/>
      <c r="W211" s="55"/>
      <c r="X211" s="55"/>
      <c r="Y211" s="55"/>
      <c r="Z211" s="55"/>
      <c r="AA211" s="55"/>
      <c r="AB211" s="55"/>
      <c r="AC211" s="55"/>
      <c r="AD211" s="55"/>
      <c r="AE211" s="55"/>
      <c r="AF211" s="55"/>
      <c r="AG211" s="55"/>
      <c r="AH211" s="55"/>
      <c r="AI211" s="55"/>
      <c r="AJ211" s="55"/>
      <c r="AK211"/>
      <c r="AL211"/>
    </row>
    <row r="212" spans="12:38" x14ac:dyDescent="0.25">
      <c r="L212"/>
      <c r="M212"/>
      <c r="N212"/>
      <c r="O212"/>
      <c r="P212"/>
      <c r="R212" s="28"/>
      <c r="S212" s="28"/>
      <c r="T212" s="55"/>
      <c r="U212" s="55"/>
      <c r="V212" s="55"/>
      <c r="W212" s="55"/>
      <c r="X212" s="55"/>
      <c r="Y212" s="55"/>
      <c r="Z212" s="55"/>
      <c r="AA212" s="55"/>
      <c r="AB212" s="55"/>
      <c r="AC212" s="55"/>
      <c r="AD212" s="55"/>
      <c r="AE212" s="55"/>
      <c r="AF212" s="55"/>
      <c r="AG212" s="55"/>
      <c r="AH212" s="55"/>
      <c r="AI212" s="55"/>
      <c r="AJ212" s="55"/>
      <c r="AK212"/>
      <c r="AL212"/>
    </row>
    <row r="213" spans="12:38" x14ac:dyDescent="0.25">
      <c r="L213"/>
      <c r="M213"/>
      <c r="N213"/>
      <c r="O213"/>
      <c r="P213"/>
      <c r="R213" s="28"/>
      <c r="S213" s="28"/>
      <c r="T213" s="55"/>
      <c r="U213" s="55"/>
      <c r="V213" s="55"/>
      <c r="W213" s="55"/>
      <c r="X213" s="55"/>
      <c r="Y213" s="55"/>
      <c r="Z213" s="55"/>
      <c r="AA213" s="55"/>
      <c r="AB213" s="55"/>
      <c r="AC213" s="55"/>
      <c r="AD213" s="55"/>
      <c r="AE213" s="55"/>
      <c r="AF213" s="55"/>
      <c r="AG213" s="55"/>
      <c r="AH213" s="55"/>
      <c r="AI213" s="55"/>
      <c r="AJ213" s="55"/>
      <c r="AK213"/>
      <c r="AL213"/>
    </row>
    <row r="214" spans="12:38" x14ac:dyDescent="0.25">
      <c r="L214"/>
      <c r="M214"/>
      <c r="N214"/>
      <c r="O214"/>
      <c r="P214"/>
      <c r="R214" s="28"/>
      <c r="S214" s="28"/>
      <c r="T214" s="55"/>
      <c r="U214" s="55"/>
      <c r="V214" s="55"/>
      <c r="W214" s="55"/>
      <c r="X214" s="55"/>
      <c r="Y214" s="55"/>
      <c r="Z214" s="55"/>
      <c r="AA214" s="55"/>
      <c r="AB214" s="55"/>
      <c r="AC214" s="55"/>
      <c r="AD214" s="55"/>
      <c r="AE214" s="55"/>
      <c r="AF214" s="55"/>
      <c r="AG214" s="55"/>
      <c r="AH214" s="55"/>
      <c r="AI214" s="55"/>
      <c r="AJ214" s="55"/>
      <c r="AK214"/>
      <c r="AL214"/>
    </row>
    <row r="215" spans="12:38" x14ac:dyDescent="0.25">
      <c r="L215"/>
      <c r="M215"/>
      <c r="N215"/>
      <c r="O215"/>
      <c r="P215"/>
      <c r="R215" s="28"/>
      <c r="S215" s="28"/>
      <c r="T215" s="55"/>
      <c r="U215" s="55"/>
      <c r="V215" s="55"/>
      <c r="W215" s="55"/>
      <c r="X215" s="55"/>
      <c r="Y215" s="55"/>
      <c r="Z215" s="55"/>
      <c r="AA215" s="55"/>
      <c r="AB215" s="55"/>
      <c r="AC215" s="55"/>
      <c r="AD215" s="55"/>
      <c r="AE215" s="55"/>
      <c r="AF215" s="55"/>
      <c r="AG215" s="55"/>
      <c r="AH215" s="55"/>
      <c r="AI215" s="55"/>
      <c r="AJ215" s="55"/>
      <c r="AK215"/>
      <c r="AL215"/>
    </row>
    <row r="216" spans="12:38" x14ac:dyDescent="0.25">
      <c r="L216"/>
      <c r="M216"/>
      <c r="N216"/>
      <c r="O216"/>
      <c r="P216"/>
      <c r="R216" s="28"/>
      <c r="S216" s="28"/>
      <c r="T216" s="55"/>
      <c r="U216" s="55"/>
      <c r="V216" s="55"/>
      <c r="W216" s="55"/>
      <c r="X216" s="55"/>
      <c r="Y216" s="55"/>
      <c r="Z216" s="55"/>
      <c r="AA216" s="55"/>
      <c r="AB216" s="55"/>
      <c r="AC216" s="55"/>
      <c r="AD216" s="55"/>
      <c r="AE216" s="55"/>
      <c r="AF216" s="55"/>
      <c r="AG216" s="55"/>
      <c r="AH216" s="55"/>
      <c r="AI216" s="55"/>
      <c r="AJ216" s="55"/>
      <c r="AK216"/>
      <c r="AL216"/>
    </row>
    <row r="217" spans="12:38" x14ac:dyDescent="0.25">
      <c r="L217"/>
      <c r="M217"/>
      <c r="N217"/>
      <c r="O217"/>
      <c r="P217"/>
      <c r="R217" s="28"/>
      <c r="S217" s="28"/>
      <c r="T217" s="55"/>
      <c r="U217" s="55"/>
      <c r="V217" s="55"/>
      <c r="W217" s="55"/>
      <c r="X217" s="55"/>
      <c r="Y217" s="55"/>
      <c r="Z217" s="55"/>
      <c r="AA217" s="55"/>
      <c r="AB217" s="55"/>
      <c r="AC217" s="55"/>
      <c r="AD217" s="55"/>
      <c r="AE217" s="55"/>
      <c r="AF217" s="55"/>
      <c r="AG217" s="55"/>
      <c r="AH217" s="55"/>
      <c r="AI217" s="55"/>
      <c r="AJ217" s="55"/>
      <c r="AK217"/>
      <c r="AL217"/>
    </row>
    <row r="218" spans="12:38" x14ac:dyDescent="0.25">
      <c r="L218"/>
      <c r="M218"/>
      <c r="N218"/>
      <c r="O218"/>
      <c r="P218"/>
      <c r="R218" s="28"/>
      <c r="S218" s="28"/>
      <c r="T218" s="55"/>
      <c r="U218" s="55"/>
      <c r="V218" s="55"/>
      <c r="W218" s="55"/>
      <c r="X218" s="55"/>
      <c r="Y218" s="55"/>
      <c r="Z218" s="55"/>
      <c r="AA218" s="55"/>
      <c r="AB218" s="55"/>
      <c r="AC218" s="55"/>
      <c r="AD218" s="55"/>
      <c r="AE218" s="55"/>
      <c r="AF218" s="55"/>
      <c r="AG218" s="55"/>
      <c r="AH218" s="55"/>
      <c r="AI218" s="55"/>
      <c r="AJ218" s="55"/>
      <c r="AK218"/>
      <c r="AL218"/>
    </row>
    <row r="219" spans="12:38" x14ac:dyDescent="0.25">
      <c r="L219"/>
      <c r="M219"/>
      <c r="N219"/>
      <c r="O219"/>
      <c r="P219"/>
      <c r="R219" s="28"/>
      <c r="S219" s="28"/>
      <c r="T219" s="55"/>
      <c r="U219" s="55"/>
      <c r="V219" s="55"/>
      <c r="W219" s="55"/>
      <c r="X219" s="55"/>
      <c r="Y219" s="55"/>
      <c r="Z219" s="55"/>
      <c r="AA219" s="55"/>
      <c r="AB219" s="55"/>
      <c r="AC219" s="55"/>
      <c r="AD219" s="55"/>
      <c r="AE219" s="55"/>
      <c r="AF219" s="55"/>
      <c r="AG219" s="55"/>
      <c r="AH219" s="55"/>
      <c r="AI219" s="55"/>
      <c r="AJ219" s="55"/>
      <c r="AK219"/>
      <c r="AL219"/>
    </row>
    <row r="220" spans="12:38" x14ac:dyDescent="0.25">
      <c r="L220"/>
      <c r="M220"/>
      <c r="N220"/>
      <c r="O220"/>
      <c r="P220"/>
      <c r="R220" s="28"/>
      <c r="S220" s="28"/>
      <c r="T220" s="55"/>
      <c r="U220" s="55"/>
      <c r="V220" s="55"/>
      <c r="W220" s="55"/>
      <c r="X220" s="55"/>
      <c r="Y220" s="55"/>
      <c r="Z220" s="55"/>
      <c r="AA220" s="55"/>
      <c r="AB220" s="55"/>
      <c r="AC220" s="55"/>
      <c r="AD220" s="55"/>
      <c r="AE220" s="55"/>
      <c r="AF220" s="55"/>
      <c r="AG220" s="55"/>
      <c r="AH220" s="55"/>
      <c r="AI220" s="55"/>
      <c r="AJ220" s="55"/>
      <c r="AK220"/>
      <c r="AL220"/>
    </row>
    <row r="221" spans="12:38" x14ac:dyDescent="0.25">
      <c r="L221"/>
      <c r="M221"/>
      <c r="N221"/>
      <c r="O221"/>
      <c r="P221"/>
      <c r="R221" s="28"/>
      <c r="S221" s="28"/>
      <c r="T221" s="55"/>
      <c r="U221" s="55"/>
      <c r="V221" s="55"/>
      <c r="W221" s="55"/>
      <c r="X221" s="55"/>
      <c r="Y221" s="55"/>
      <c r="Z221" s="55"/>
      <c r="AA221" s="55"/>
      <c r="AB221" s="55"/>
      <c r="AC221" s="55"/>
      <c r="AD221" s="55"/>
      <c r="AE221" s="55"/>
      <c r="AF221" s="55"/>
      <c r="AG221" s="55"/>
      <c r="AH221" s="55"/>
      <c r="AI221" s="55"/>
      <c r="AJ221" s="55"/>
      <c r="AK221"/>
      <c r="AL221"/>
    </row>
    <row r="222" spans="12:38" ht="14.25" x14ac:dyDescent="0.2">
      <c r="L222"/>
      <c r="M222"/>
      <c r="N222"/>
      <c r="O222"/>
      <c r="P222"/>
      <c r="T222" s="55"/>
      <c r="U222" s="55"/>
      <c r="V222" s="55"/>
      <c r="W222" s="55"/>
      <c r="X222" s="55"/>
      <c r="Y222" s="55"/>
      <c r="Z222" s="55"/>
      <c r="AA222" s="55"/>
      <c r="AB222" s="55"/>
      <c r="AC222" s="55"/>
      <c r="AD222" s="55"/>
      <c r="AE222" s="55"/>
      <c r="AF222" s="55"/>
      <c r="AG222" s="55"/>
      <c r="AH222" s="55"/>
      <c r="AI222" s="55"/>
      <c r="AJ222" s="55"/>
      <c r="AK222"/>
      <c r="AL222"/>
    </row>
    <row r="223" spans="12:38" ht="14.25" x14ac:dyDescent="0.2">
      <c r="L223"/>
      <c r="M223"/>
      <c r="N223"/>
      <c r="O223"/>
      <c r="P223"/>
      <c r="T223" s="55"/>
      <c r="U223" s="55"/>
      <c r="V223" s="55"/>
      <c r="W223" s="55"/>
      <c r="X223" s="55"/>
      <c r="Y223" s="55"/>
      <c r="Z223" s="55"/>
      <c r="AA223" s="55"/>
      <c r="AB223" s="55"/>
      <c r="AC223" s="55"/>
      <c r="AD223" s="55"/>
      <c r="AE223" s="55"/>
      <c r="AF223" s="55"/>
      <c r="AG223" s="55"/>
      <c r="AH223" s="55"/>
      <c r="AI223" s="55"/>
      <c r="AJ223" s="55"/>
      <c r="AK223"/>
      <c r="AL223"/>
    </row>
    <row r="224" spans="12:38" ht="14.25" x14ac:dyDescent="0.2">
      <c r="L224"/>
      <c r="M224"/>
      <c r="N224"/>
      <c r="O224"/>
      <c r="P224"/>
      <c r="T224" s="55"/>
      <c r="U224" s="55"/>
      <c r="V224" s="55"/>
      <c r="W224" s="55"/>
      <c r="X224" s="55"/>
      <c r="Y224" s="55"/>
      <c r="Z224" s="55"/>
      <c r="AA224" s="55"/>
      <c r="AB224" s="55"/>
      <c r="AC224" s="55"/>
      <c r="AD224" s="55"/>
      <c r="AE224" s="55"/>
      <c r="AF224" s="55"/>
      <c r="AG224" s="55"/>
      <c r="AH224" s="55"/>
      <c r="AI224" s="55"/>
      <c r="AJ224" s="55"/>
      <c r="AK224"/>
      <c r="AL224"/>
    </row>
    <row r="225" spans="12:38" ht="14.25" x14ac:dyDescent="0.2">
      <c r="L225"/>
      <c r="M225"/>
      <c r="N225"/>
      <c r="O225"/>
      <c r="P225"/>
      <c r="T225" s="55"/>
      <c r="U225" s="55"/>
      <c r="V225" s="55"/>
      <c r="W225" s="55"/>
      <c r="X225" s="55"/>
      <c r="Y225" s="55"/>
      <c r="Z225" s="55"/>
      <c r="AA225" s="55"/>
      <c r="AB225" s="55"/>
      <c r="AC225" s="55"/>
      <c r="AD225" s="55"/>
      <c r="AE225" s="55"/>
      <c r="AF225" s="55"/>
      <c r="AG225" s="55"/>
      <c r="AH225" s="55"/>
      <c r="AI225" s="55"/>
      <c r="AJ225" s="55"/>
      <c r="AK225"/>
      <c r="AL2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2018-11-25T19:49:08Z</dcterms:modified>
</cp:coreProperties>
</file>