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O13" i="2" l="1"/>
  <c r="E14" i="2"/>
  <c r="G14" i="2"/>
  <c r="M13" i="2"/>
  <c r="O12" i="2"/>
  <c r="F14" i="2"/>
  <c r="N12" i="2"/>
  <c r="L12" i="2"/>
  <c r="H14" i="2"/>
  <c r="M14" i="2" s="1"/>
  <c r="M12" i="2"/>
  <c r="N13" i="2"/>
  <c r="L13" i="2"/>
  <c r="I14" i="2"/>
  <c r="N14" i="2" l="1"/>
  <c r="L14" i="2"/>
</calcChain>
</file>

<file path=xl/sharedStrings.xml><?xml version="1.0" encoding="utf-8"?>
<sst xmlns="http://schemas.openxmlformats.org/spreadsheetml/2006/main" count="157" uniqueCount="68">
  <si>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</si>
  <si>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</si>
  <si>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</si>
  <si>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</si>
  <si>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</si>
  <si>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</si>
  <si>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</si>
  <si>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</si>
  <si>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</si>
  <si>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</si>
  <si>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</si>
  <si>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</si>
  <si>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</si>
  <si>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</si>
  <si>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</si>
  <si>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</si>
  <si>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</si>
  <si>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</si>
  <si>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</si>
  <si>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</si>
  <si>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</si>
  <si>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</si>
  <si>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</si>
  <si>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</si>
  <si>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</si>
  <si>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</si>
  <si>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</si>
  <si>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</si>
  <si>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</si>
  <si>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</si>
  <si>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</si>
  <si>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</si>
  <si>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</si>
  <si>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</si>
  <si>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Taskinen</t>
  </si>
  <si>
    <t>8.</t>
  </si>
  <si>
    <t>SiiPe</t>
  </si>
  <si>
    <t>20.05. 1990  KaMa - SiiPe  5-4</t>
  </si>
  <si>
    <t>06.06. 1990  SoJy - SiiPe  2-5</t>
  </si>
  <si>
    <t>4.  ottelu</t>
  </si>
  <si>
    <t>Seurat</t>
  </si>
  <si>
    <t>SiiPe = Siilinjärven Pesis  (1987)</t>
  </si>
  <si>
    <t>Cup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</si>
  <si>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</si>
  <si>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</si>
  <si>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</si>
  <si>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</si>
  <si>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</si>
  <si>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</si>
  <si>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</si>
  <si>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</si>
  <si>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</si>
  <si>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</si>
  <si>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</si>
  <si>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</si>
  <si>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</si>
  <si>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</si>
  <si>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KeMu = Kuopion Kelta-Mustat  (1950)</t>
  </si>
  <si>
    <t>ToU = Tohmajärven Urheilijat  (1934)</t>
  </si>
  <si>
    <t>7.</t>
  </si>
  <si>
    <t>ToU</t>
  </si>
  <si>
    <t>10.</t>
  </si>
  <si>
    <t>KeMu</t>
  </si>
  <si>
    <t>suomensarja</t>
  </si>
  <si>
    <t>ykkössarja</t>
  </si>
  <si>
    <t>13.3.1968   Tohmajärvi</t>
  </si>
  <si>
    <t xml:space="preserve">  22 v   2 kk 23 pv</t>
  </si>
  <si>
    <t xml:space="preserve">  22 v   2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</si>
</sst>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165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9" customWidth="1"/>
    <col min="3" max="3" width="6.7109375" style="58" customWidth="1"/>
    <col min="4" max="4" width="9.5703125" style="59" customWidth="1"/>
    <col min="5" max="7" width="5.7109375" style="58" customWidth="1"/>
    <col min="8" max="8" width="5.5703125" style="58" customWidth="1"/>
    <col min="9" max="9" width="5.42578125" style="58" customWidth="1"/>
    <col min="10" max="10" width="5.85546875" style="58" customWidth="1"/>
    <col min="11" max="12" width="5.7109375" style="58" customWidth="1"/>
    <col min="13" max="13" width="6" style="58" customWidth="1"/>
    <col min="14" max="14" width="8.85546875" style="58" customWidth="1"/>
    <col min="15" max="15" width="0.5703125" style="28" customWidth="1"/>
    <col min="16" max="20" width="5.7109375" style="58" customWidth="1"/>
    <col min="21" max="21" width="8.7109375" style="58" customWidth="1"/>
    <col min="22" max="22" width="0.5703125" style="28" customWidth="1"/>
    <col min="23" max="27" width="5.7109375" style="58" customWidth="1"/>
    <col min="28" max="28" width="8.7109375" style="58" customWidth="1"/>
    <col min="29" max="29" width="0.5703125" style="28" customWidth="1"/>
    <col min="30" max="35" width="5.7109375" style="5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65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60"/>
      <c r="W2" s="22" t="s">
        <v>16</v>
      </c>
      <c r="X2" s="14"/>
      <c r="Y2" s="14"/>
      <c r="Z2" s="14"/>
      <c r="AA2" s="14"/>
      <c r="AB2" s="15"/>
      <c r="AC2" s="60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42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106">
        <v>1987</v>
      </c>
      <c r="C4" s="106" t="s">
        <v>59</v>
      </c>
      <c r="D4" s="107" t="s">
        <v>60</v>
      </c>
      <c r="E4" s="108"/>
      <c r="F4" s="108" t="s">
        <v>64</v>
      </c>
      <c r="G4" s="109"/>
      <c r="H4" s="110"/>
      <c r="I4" s="111"/>
      <c r="J4" s="111"/>
      <c r="K4" s="111"/>
      <c r="L4" s="111"/>
      <c r="M4" s="111"/>
      <c r="N4" s="111"/>
      <c r="O4" s="24"/>
      <c r="P4" s="25"/>
      <c r="Q4" s="25"/>
      <c r="R4" s="25"/>
      <c r="S4" s="25"/>
      <c r="T4" s="25"/>
      <c r="U4" s="29"/>
      <c r="V4" s="24"/>
      <c r="W4" s="50"/>
      <c r="X4" s="50"/>
      <c r="Y4" s="30"/>
      <c r="Z4" s="50"/>
      <c r="AA4" s="30"/>
      <c r="AB4" s="61"/>
      <c r="AC4" s="24"/>
      <c r="AD4" s="25"/>
      <c r="AE4" s="2"/>
      <c r="AF4" s="62"/>
      <c r="AG4" s="29"/>
      <c r="AH4" s="31"/>
      <c r="AI4" s="25"/>
      <c r="AJ4" s="9"/>
    </row>
    <row r="5" spans="1:37" s="23" customFormat="1" ht="15" customHeight="1" x14ac:dyDescent="0.2">
      <c r="A5" s="9"/>
      <c r="B5" s="106">
        <v>1988</v>
      </c>
      <c r="C5" s="106" t="s">
        <v>61</v>
      </c>
      <c r="D5" s="107" t="s">
        <v>60</v>
      </c>
      <c r="E5" s="108"/>
      <c r="F5" s="108" t="s">
        <v>64</v>
      </c>
      <c r="G5" s="109"/>
      <c r="H5" s="110"/>
      <c r="I5" s="111"/>
      <c r="J5" s="111"/>
      <c r="K5" s="111"/>
      <c r="L5" s="111"/>
      <c r="M5" s="111"/>
      <c r="N5" s="111"/>
      <c r="O5" s="24"/>
      <c r="P5" s="25"/>
      <c r="Q5" s="25"/>
      <c r="R5" s="25"/>
      <c r="S5" s="25"/>
      <c r="T5" s="25"/>
      <c r="U5" s="29"/>
      <c r="V5" s="24"/>
      <c r="W5" s="50"/>
      <c r="X5" s="50"/>
      <c r="Y5" s="30"/>
      <c r="Z5" s="50"/>
      <c r="AA5" s="30"/>
      <c r="AB5" s="61"/>
      <c r="AC5" s="24"/>
      <c r="AD5" s="25"/>
      <c r="AE5" s="2"/>
      <c r="AF5" s="62"/>
      <c r="AG5" s="29"/>
      <c r="AH5" s="31"/>
      <c r="AI5" s="25"/>
      <c r="AJ5" s="9"/>
    </row>
    <row r="6" spans="1:37" s="23" customFormat="1" ht="15" customHeight="1" x14ac:dyDescent="0.2">
      <c r="A6" s="9"/>
      <c r="B6" s="103">
        <v>1989</v>
      </c>
      <c r="C6" s="103"/>
      <c r="D6" s="104"/>
      <c r="E6" s="103"/>
      <c r="F6" s="103"/>
      <c r="G6" s="103"/>
      <c r="H6" s="103"/>
      <c r="I6" s="103"/>
      <c r="J6" s="103"/>
      <c r="K6" s="103"/>
      <c r="L6" s="103"/>
      <c r="M6" s="103"/>
      <c r="N6" s="105"/>
      <c r="O6" s="24"/>
      <c r="P6" s="25"/>
      <c r="Q6" s="25"/>
      <c r="R6" s="25"/>
      <c r="S6" s="25"/>
      <c r="T6" s="25"/>
      <c r="U6" s="29"/>
      <c r="V6" s="24"/>
      <c r="W6" s="50"/>
      <c r="X6" s="50"/>
      <c r="Y6" s="30"/>
      <c r="Z6" s="50"/>
      <c r="AA6" s="30"/>
      <c r="AB6" s="61"/>
      <c r="AC6" s="24"/>
      <c r="AD6" s="25"/>
      <c r="AE6" s="2"/>
      <c r="AF6" s="62"/>
      <c r="AG6" s="29"/>
      <c r="AH6" s="31"/>
      <c r="AI6" s="25"/>
      <c r="AJ6" s="9"/>
    </row>
    <row r="7" spans="1:37" s="23" customFormat="1" ht="15" customHeight="1" x14ac:dyDescent="0.2">
      <c r="A7" s="9"/>
      <c r="B7" s="25">
        <v>1990</v>
      </c>
      <c r="C7" s="25" t="s">
        <v>35</v>
      </c>
      <c r="D7" s="26" t="s">
        <v>36</v>
      </c>
      <c r="E7" s="25">
        <v>16</v>
      </c>
      <c r="F7" s="25">
        <v>0</v>
      </c>
      <c r="G7" s="25">
        <v>0</v>
      </c>
      <c r="H7" s="25">
        <v>2</v>
      </c>
      <c r="I7" s="25">
        <v>18</v>
      </c>
      <c r="J7" s="25">
        <v>15</v>
      </c>
      <c r="K7" s="25">
        <v>0</v>
      </c>
      <c r="L7" s="25">
        <v>3</v>
      </c>
      <c r="M7" s="25">
        <v>0</v>
      </c>
      <c r="N7" s="27">
        <v>0.40899999999999997</v>
      </c>
      <c r="O7" s="24"/>
      <c r="P7" s="25"/>
      <c r="Q7" s="25"/>
      <c r="R7" s="25"/>
      <c r="S7" s="25"/>
      <c r="T7" s="25"/>
      <c r="U7" s="29"/>
      <c r="V7" s="24"/>
      <c r="W7" s="50"/>
      <c r="X7" s="50"/>
      <c r="Y7" s="30"/>
      <c r="Z7" s="50"/>
      <c r="AA7" s="30"/>
      <c r="AB7" s="61"/>
      <c r="AC7" s="24"/>
      <c r="AD7" s="25"/>
      <c r="AE7" s="2"/>
      <c r="AF7" s="62"/>
      <c r="AG7" s="29"/>
      <c r="AH7" s="31"/>
      <c r="AI7" s="25"/>
      <c r="AJ7" s="9"/>
    </row>
    <row r="8" spans="1:37" s="23" customFormat="1" ht="15" customHeight="1" x14ac:dyDescent="0.2">
      <c r="A8" s="9"/>
      <c r="B8" s="25">
        <v>1991</v>
      </c>
      <c r="C8" s="25"/>
      <c r="D8" s="26"/>
      <c r="E8" s="25"/>
      <c r="F8" s="25"/>
      <c r="G8" s="25"/>
      <c r="H8" s="25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29"/>
      <c r="V8" s="24"/>
      <c r="W8" s="50"/>
      <c r="X8" s="50"/>
      <c r="Y8" s="30"/>
      <c r="Z8" s="50"/>
      <c r="AA8" s="30"/>
      <c r="AB8" s="61"/>
      <c r="AC8" s="24"/>
      <c r="AD8" s="25"/>
      <c r="AE8" s="2"/>
      <c r="AF8" s="62"/>
      <c r="AG8" s="29"/>
      <c r="AH8" s="31"/>
      <c r="AI8" s="25"/>
      <c r="AJ8" s="9"/>
    </row>
    <row r="9" spans="1:37" s="23" customFormat="1" ht="15" customHeight="1" x14ac:dyDescent="0.2">
      <c r="A9" s="9"/>
      <c r="B9" s="103">
        <v>1992</v>
      </c>
      <c r="C9" s="103" t="s">
        <v>35</v>
      </c>
      <c r="D9" s="104" t="s">
        <v>62</v>
      </c>
      <c r="E9" s="103"/>
      <c r="F9" s="97" t="s">
        <v>63</v>
      </c>
      <c r="G9" s="103"/>
      <c r="H9" s="103"/>
      <c r="I9" s="103"/>
      <c r="J9" s="103"/>
      <c r="K9" s="103"/>
      <c r="L9" s="103"/>
      <c r="M9" s="103"/>
      <c r="N9" s="105"/>
      <c r="O9" s="24"/>
      <c r="P9" s="25"/>
      <c r="Q9" s="25"/>
      <c r="R9" s="25"/>
      <c r="S9" s="25"/>
      <c r="T9" s="25"/>
      <c r="U9" s="29"/>
      <c r="V9" s="24"/>
      <c r="W9" s="50"/>
      <c r="X9" s="50"/>
      <c r="Y9" s="30"/>
      <c r="Z9" s="50"/>
      <c r="AA9" s="30"/>
      <c r="AB9" s="61"/>
      <c r="AC9" s="24"/>
      <c r="AD9" s="25"/>
      <c r="AE9" s="2"/>
      <c r="AF9" s="62"/>
      <c r="AG9" s="29"/>
      <c r="AH9" s="31"/>
      <c r="AI9" s="25"/>
      <c r="AJ9" s="9"/>
    </row>
    <row r="10" spans="1:37" s="23" customFormat="1" ht="15" customHeight="1" x14ac:dyDescent="0.2">
      <c r="A10" s="1"/>
      <c r="B10" s="16" t="s">
        <v>7</v>
      </c>
      <c r="C10" s="17"/>
      <c r="D10" s="15"/>
      <c r="E10" s="18">
        <v>16</v>
      </c>
      <c r="F10" s="18">
        <v>0</v>
      </c>
      <c r="G10" s="18">
        <v>0</v>
      </c>
      <c r="H10" s="18">
        <v>2</v>
      </c>
      <c r="I10" s="18">
        <v>18</v>
      </c>
      <c r="J10" s="18">
        <v>15</v>
      </c>
      <c r="K10" s="18">
        <v>0</v>
      </c>
      <c r="L10" s="18">
        <v>3</v>
      </c>
      <c r="M10" s="18">
        <v>0</v>
      </c>
      <c r="N10" s="32">
        <v>0.40899999999999997</v>
      </c>
      <c r="O10" s="63">
        <v>34.042553191489361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2">
        <v>0</v>
      </c>
      <c r="V10" s="24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32">
        <v>0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7" s="23" customFormat="1" ht="15" customHeight="1" x14ac:dyDescent="0.25">
      <c r="A11" s="9"/>
      <c r="B11" s="33" t="s">
        <v>2</v>
      </c>
      <c r="C11" s="31"/>
      <c r="D11" s="34">
        <v>13.333333333333332</v>
      </c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35"/>
      <c r="P11" s="35"/>
      <c r="Q11" s="38"/>
      <c r="R11" s="35"/>
      <c r="S11" s="35"/>
      <c r="T11" s="35"/>
      <c r="U11" s="35"/>
      <c r="V11" s="28"/>
      <c r="W11" s="35"/>
      <c r="X11" s="35"/>
      <c r="Y11" s="35"/>
      <c r="Z11" s="35"/>
      <c r="AA11" s="35"/>
      <c r="AB11" s="35"/>
      <c r="AC11" s="28"/>
      <c r="AD11" s="35"/>
      <c r="AE11" s="35"/>
      <c r="AF11" s="35"/>
      <c r="AG11" s="35"/>
      <c r="AH11" s="35"/>
      <c r="AI11" s="35"/>
      <c r="AJ11" s="9"/>
    </row>
    <row r="12" spans="1:37" s="23" customFormat="1" ht="15" customHeight="1" x14ac:dyDescent="0.25">
      <c r="A12" s="9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28"/>
      <c r="P12" s="35"/>
      <c r="Q12" s="38"/>
      <c r="R12" s="35"/>
      <c r="S12" s="35"/>
      <c r="T12" s="35"/>
      <c r="U12" s="35"/>
      <c r="V12" s="28"/>
      <c r="W12" s="35"/>
      <c r="X12" s="35"/>
      <c r="Y12" s="35"/>
      <c r="Z12" s="35"/>
      <c r="AA12" s="35"/>
      <c r="AB12" s="35"/>
      <c r="AC12" s="28"/>
      <c r="AD12" s="35"/>
      <c r="AE12" s="35"/>
      <c r="AF12" s="35"/>
      <c r="AG12" s="35"/>
      <c r="AH12" s="35"/>
      <c r="AI12" s="35"/>
      <c r="AJ12" s="9"/>
    </row>
    <row r="13" spans="1:37" ht="15" customHeight="1" x14ac:dyDescent="0.25">
      <c r="A13" s="9"/>
      <c r="B13" s="22" t="s">
        <v>25</v>
      </c>
      <c r="C13" s="39"/>
      <c r="D13" s="39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35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0" t="s">
        <v>30</v>
      </c>
      <c r="Q13" s="12"/>
      <c r="R13" s="12"/>
      <c r="S13" s="12"/>
      <c r="T13" s="41"/>
      <c r="U13" s="41"/>
      <c r="V13" s="41"/>
      <c r="W13" s="41"/>
      <c r="X13" s="41"/>
      <c r="Y13" s="41"/>
      <c r="Z13" s="12"/>
      <c r="AA13" s="12"/>
      <c r="AB13" s="12"/>
      <c r="AC13" s="12"/>
      <c r="AD13" s="12"/>
      <c r="AE13" s="12"/>
      <c r="AF13" s="12"/>
      <c r="AG13" s="12"/>
      <c r="AH13" s="12"/>
      <c r="AI13" s="42"/>
      <c r="AJ13" s="9"/>
      <c r="AK13" s="35"/>
    </row>
    <row r="14" spans="1:37" ht="15" customHeight="1" x14ac:dyDescent="0.2">
      <c r="A14" s="9"/>
      <c r="B14" s="40" t="s">
        <v>13</v>
      </c>
      <c r="C14" s="12"/>
      <c r="D14" s="42"/>
      <c r="E14" s="25">
        <v>16</v>
      </c>
      <c r="F14" s="25">
        <v>0</v>
      </c>
      <c r="G14" s="25">
        <v>0</v>
      </c>
      <c r="H14" s="25">
        <v>2</v>
      </c>
      <c r="I14" s="25">
        <v>18</v>
      </c>
      <c r="J14" s="35"/>
      <c r="K14" s="43">
        <v>0</v>
      </c>
      <c r="L14" s="43">
        <v>0.125</v>
      </c>
      <c r="M14" s="43">
        <v>1.125</v>
      </c>
      <c r="N14" s="27">
        <v>0.40899999999999997</v>
      </c>
      <c r="O14" s="24">
        <v>34.042553191489361</v>
      </c>
      <c r="P14" s="86" t="s">
        <v>9</v>
      </c>
      <c r="Q14" s="112"/>
      <c r="R14" s="87" t="s">
        <v>37</v>
      </c>
      <c r="S14" s="87"/>
      <c r="T14" s="87"/>
      <c r="U14" s="87"/>
      <c r="V14" s="87"/>
      <c r="W14" s="113"/>
      <c r="X14" s="114"/>
      <c r="Y14" s="115" t="s">
        <v>11</v>
      </c>
      <c r="Z14" s="113"/>
      <c r="AA14" s="120" t="s">
        <v>67</v>
      </c>
      <c r="AB14" s="113"/>
      <c r="AC14" s="116"/>
      <c r="AD14" s="116"/>
      <c r="AE14" s="116"/>
      <c r="AF14" s="116"/>
      <c r="AG14" s="116"/>
      <c r="AH14" s="87"/>
      <c r="AI14" s="88"/>
      <c r="AJ14" s="9"/>
      <c r="AK14" s="35"/>
    </row>
    <row r="15" spans="1:37" ht="15" customHeight="1" x14ac:dyDescent="0.2">
      <c r="A15" s="9"/>
      <c r="B15" s="44" t="s">
        <v>15</v>
      </c>
      <c r="C15" s="45"/>
      <c r="D15" s="46"/>
      <c r="E15" s="25"/>
      <c r="F15" s="25"/>
      <c r="G15" s="25"/>
      <c r="H15" s="25"/>
      <c r="I15" s="25"/>
      <c r="J15" s="35"/>
      <c r="K15" s="43"/>
      <c r="L15" s="43"/>
      <c r="M15" s="43"/>
      <c r="N15" s="27"/>
      <c r="O15" s="24"/>
      <c r="P15" s="117" t="s">
        <v>45</v>
      </c>
      <c r="Q15" s="118"/>
      <c r="R15" s="119"/>
      <c r="S15" s="119"/>
      <c r="T15" s="119"/>
      <c r="U15" s="119"/>
      <c r="V15" s="119"/>
      <c r="W15" s="119"/>
      <c r="X15" s="114"/>
      <c r="Y15" s="114"/>
      <c r="Z15" s="120"/>
      <c r="AA15" s="120"/>
      <c r="AB15" s="120"/>
      <c r="AC15" s="63"/>
      <c r="AD15" s="63"/>
      <c r="AE15" s="63"/>
      <c r="AF15" s="63"/>
      <c r="AG15" s="63"/>
      <c r="AH15" s="114"/>
      <c r="AI15" s="121"/>
      <c r="AJ15" s="9"/>
      <c r="AK15" s="35"/>
    </row>
    <row r="16" spans="1:37" ht="15" customHeight="1" x14ac:dyDescent="0.2">
      <c r="A16" s="9"/>
      <c r="B16" s="47" t="s">
        <v>16</v>
      </c>
      <c r="C16" s="48"/>
      <c r="D16" s="49"/>
      <c r="E16" s="50"/>
      <c r="F16" s="50"/>
      <c r="G16" s="50"/>
      <c r="H16" s="50"/>
      <c r="I16" s="50"/>
      <c r="J16" s="35"/>
      <c r="K16" s="51"/>
      <c r="L16" s="51"/>
      <c r="M16" s="51"/>
      <c r="N16" s="52"/>
      <c r="O16" s="24"/>
      <c r="P16" s="117" t="s">
        <v>46</v>
      </c>
      <c r="Q16" s="118"/>
      <c r="R16" s="119" t="s">
        <v>38</v>
      </c>
      <c r="S16" s="119"/>
      <c r="T16" s="119"/>
      <c r="U16" s="119"/>
      <c r="V16" s="119"/>
      <c r="W16" s="119"/>
      <c r="X16" s="114"/>
      <c r="Y16" s="114" t="s">
        <v>39</v>
      </c>
      <c r="Z16" s="114"/>
      <c r="AA16" s="120" t="s">
        <v>66</v>
      </c>
      <c r="AB16" s="120"/>
      <c r="AC16" s="120"/>
      <c r="AD16" s="63"/>
      <c r="AE16" s="63"/>
      <c r="AF16" s="63"/>
      <c r="AG16" s="63"/>
      <c r="AH16" s="114"/>
      <c r="AI16" s="121"/>
      <c r="AJ16" s="9"/>
      <c r="AK16" s="35"/>
    </row>
    <row r="17" spans="1:37" ht="15" customHeight="1" x14ac:dyDescent="0.2">
      <c r="A17" s="9"/>
      <c r="B17" s="53" t="s">
        <v>26</v>
      </c>
      <c r="C17" s="54"/>
      <c r="D17" s="55"/>
      <c r="E17" s="18">
        <v>16</v>
      </c>
      <c r="F17" s="18">
        <v>0</v>
      </c>
      <c r="G17" s="18">
        <v>0</v>
      </c>
      <c r="H17" s="18">
        <v>2</v>
      </c>
      <c r="I17" s="18">
        <v>18</v>
      </c>
      <c r="J17" s="35"/>
      <c r="K17" s="56">
        <v>0</v>
      </c>
      <c r="L17" s="56">
        <v>0.125</v>
      </c>
      <c r="M17" s="56">
        <v>1.125</v>
      </c>
      <c r="N17" s="32">
        <v>0.40899999999999997</v>
      </c>
      <c r="O17" s="24">
        <v>34.042553191489361</v>
      </c>
      <c r="P17" s="122" t="s">
        <v>10</v>
      </c>
      <c r="Q17" s="123"/>
      <c r="R17" s="124"/>
      <c r="S17" s="124"/>
      <c r="T17" s="124"/>
      <c r="U17" s="124"/>
      <c r="V17" s="124"/>
      <c r="W17" s="124"/>
      <c r="X17" s="125"/>
      <c r="Y17" s="125"/>
      <c r="Z17" s="126"/>
      <c r="AA17" s="126"/>
      <c r="AB17" s="125"/>
      <c r="AC17" s="125"/>
      <c r="AD17" s="127"/>
      <c r="AE17" s="127"/>
      <c r="AF17" s="127"/>
      <c r="AG17" s="127"/>
      <c r="AH17" s="126"/>
      <c r="AI17" s="128"/>
      <c r="AJ17" s="9"/>
      <c r="AK17" s="35"/>
    </row>
    <row r="18" spans="1:37" ht="15" customHeight="1" x14ac:dyDescent="0.25">
      <c r="A18" s="9"/>
      <c r="B18" s="37"/>
      <c r="C18" s="37"/>
      <c r="D18" s="37"/>
      <c r="E18" s="37"/>
      <c r="F18" s="37"/>
      <c r="G18" s="37"/>
      <c r="H18" s="37"/>
      <c r="I18" s="37"/>
      <c r="J18" s="35"/>
      <c r="K18" s="37"/>
      <c r="L18" s="37"/>
      <c r="M18" s="37"/>
      <c r="N18" s="36"/>
      <c r="O18" s="24"/>
      <c r="P18" s="35"/>
      <c r="Q18" s="38"/>
      <c r="R18" s="35"/>
      <c r="S18" s="24"/>
      <c r="T18" s="24"/>
      <c r="U18" s="57"/>
      <c r="V18" s="35"/>
      <c r="W18" s="35"/>
      <c r="X18" s="35"/>
      <c r="Y18" s="35"/>
      <c r="Z18" s="24"/>
      <c r="AA18" s="24"/>
      <c r="AB18" s="24"/>
      <c r="AC18" s="24"/>
      <c r="AD18" s="35"/>
      <c r="AE18" s="35"/>
      <c r="AF18" s="35"/>
      <c r="AG18" s="35"/>
      <c r="AH18" s="35"/>
      <c r="AI18" s="35"/>
      <c r="AJ18" s="9"/>
      <c r="AK18" s="24"/>
    </row>
    <row r="19" spans="1:37" ht="15" customHeight="1" x14ac:dyDescent="0.25">
      <c r="A19" s="9"/>
      <c r="B19" s="35" t="s">
        <v>40</v>
      </c>
      <c r="C19" s="35"/>
      <c r="D19" s="89" t="s">
        <v>58</v>
      </c>
      <c r="E19" s="35"/>
      <c r="F19" s="35"/>
      <c r="G19" s="35"/>
      <c r="H19" s="35"/>
      <c r="I19" s="35"/>
      <c r="J19" s="35"/>
      <c r="K19" s="35"/>
      <c r="L19" s="35"/>
      <c r="M19" s="35"/>
      <c r="N19" s="38"/>
      <c r="O19" s="24"/>
      <c r="P19" s="35"/>
      <c r="Q19" s="38"/>
      <c r="R19" s="35"/>
      <c r="S19" s="35"/>
      <c r="T19" s="35"/>
      <c r="U19" s="24"/>
      <c r="V19" s="57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9"/>
    </row>
    <row r="20" spans="1:37" ht="15" customHeight="1" x14ac:dyDescent="0.25">
      <c r="A20" s="9"/>
      <c r="B20" s="35"/>
      <c r="C20" s="35"/>
      <c r="D20" s="35" t="s">
        <v>41</v>
      </c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24"/>
      <c r="P20" s="35"/>
      <c r="Q20" s="38"/>
      <c r="R20" s="35"/>
      <c r="S20" s="35"/>
      <c r="T20" s="35"/>
      <c r="U20" s="24"/>
      <c r="V20" s="57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9"/>
    </row>
    <row r="21" spans="1:37" ht="15" customHeight="1" x14ac:dyDescent="0.2">
      <c r="A21" s="9"/>
      <c r="B21" s="35"/>
      <c r="C21" s="35"/>
      <c r="D21" s="89" t="s">
        <v>57</v>
      </c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4"/>
      <c r="P21" s="35"/>
      <c r="Q21" s="38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9"/>
    </row>
    <row r="22" spans="1:37" ht="15" customHeight="1" x14ac:dyDescent="0.25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4"/>
      <c r="P22" s="35"/>
      <c r="Q22" s="38"/>
      <c r="R22" s="35"/>
      <c r="S22" s="24"/>
      <c r="T22" s="24"/>
      <c r="U22" s="57"/>
      <c r="V22" s="24"/>
      <c r="W22" s="24"/>
      <c r="X22" s="57"/>
      <c r="Y22" s="35"/>
      <c r="Z22" s="35"/>
      <c r="AA22" s="35"/>
      <c r="AB22" s="35"/>
      <c r="AC22" s="24"/>
      <c r="AD22" s="35"/>
      <c r="AE22" s="35"/>
      <c r="AF22" s="35"/>
      <c r="AG22" s="35"/>
      <c r="AH22" s="35"/>
      <c r="AI22" s="35"/>
      <c r="AJ22" s="9"/>
    </row>
    <row r="23" spans="1:37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24"/>
      <c r="T23" s="24"/>
      <c r="U23" s="57"/>
      <c r="V23" s="24"/>
      <c r="W23" s="24"/>
      <c r="X23" s="57"/>
      <c r="Y23" s="5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35"/>
      <c r="T24" s="24"/>
      <c r="U24" s="24"/>
      <c r="V24" s="24"/>
      <c r="W24" s="24"/>
      <c r="X24" s="57"/>
      <c r="Y24" s="5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4"/>
      <c r="P25" s="35"/>
      <c r="Q25" s="38"/>
      <c r="R25" s="35"/>
      <c r="S25" s="35"/>
      <c r="T25" s="24"/>
      <c r="U25" s="24"/>
      <c r="V25" s="24"/>
      <c r="W25" s="24"/>
      <c r="X25" s="57"/>
      <c r="Y25" s="5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4"/>
      <c r="P26" s="35"/>
      <c r="Q26" s="38"/>
      <c r="R26" s="35"/>
      <c r="S26" s="35"/>
      <c r="T26" s="24"/>
      <c r="U26" s="24"/>
      <c r="V26" s="24"/>
      <c r="W26" s="24"/>
      <c r="X26" s="57"/>
      <c r="Y26" s="5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57"/>
      <c r="Y27" s="5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57"/>
      <c r="Y28" s="5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57"/>
      <c r="Y29" s="5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57"/>
      <c r="Y30" s="5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57"/>
      <c r="Y31" s="5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57"/>
      <c r="Y32" s="5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57"/>
      <c r="Y33" s="5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57"/>
      <c r="Y34" s="5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57"/>
      <c r="Y35" s="5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57"/>
      <c r="Y36" s="5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57"/>
      <c r="Y37" s="5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57"/>
      <c r="Y38" s="5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57"/>
      <c r="Y39" s="5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57"/>
      <c r="Y40" s="5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57"/>
      <c r="Y41" s="5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57"/>
      <c r="Y42" s="5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57"/>
      <c r="Y43" s="5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57"/>
      <c r="Y44" s="5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57"/>
      <c r="Y45" s="5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57"/>
      <c r="Y46" s="5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57"/>
      <c r="Y47" s="5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57"/>
      <c r="Y48" s="5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57"/>
      <c r="Y49" s="5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57"/>
      <c r="Y50" s="5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57"/>
      <c r="Y51" s="5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57"/>
      <c r="Y52" s="5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57"/>
      <c r="Y53" s="5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57"/>
      <c r="Y54" s="5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57"/>
      <c r="Y55" s="5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57"/>
      <c r="Y56" s="5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57"/>
      <c r="Y57" s="5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57"/>
      <c r="Y58" s="5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57"/>
      <c r="Y59" s="5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57"/>
      <c r="Y60" s="5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57"/>
      <c r="Y61" s="5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57"/>
      <c r="Y62" s="5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57"/>
      <c r="Y63" s="5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57"/>
      <c r="Y64" s="5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57"/>
      <c r="Y65" s="5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57"/>
      <c r="Y66" s="5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57"/>
      <c r="Y67" s="5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57"/>
      <c r="Y68" s="5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57"/>
      <c r="Y69" s="5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57"/>
      <c r="Y70" s="5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57"/>
      <c r="Y71" s="5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57"/>
      <c r="Y72" s="5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57"/>
      <c r="Y73" s="5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57"/>
      <c r="Y74" s="5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57"/>
      <c r="Y75" s="5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57"/>
      <c r="Y76" s="5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57"/>
      <c r="Y77" s="5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57"/>
      <c r="Y78" s="5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57"/>
      <c r="Y79" s="5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57"/>
      <c r="Y80" s="5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57"/>
      <c r="Y81" s="5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57"/>
      <c r="Y82" s="5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57"/>
      <c r="Y83" s="5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57"/>
      <c r="Y84" s="5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57"/>
      <c r="Y85" s="5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57"/>
      <c r="Y86" s="5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57"/>
      <c r="Y87" s="5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57"/>
      <c r="Y88" s="5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57"/>
      <c r="Y89" s="5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57"/>
      <c r="Y90" s="5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57"/>
      <c r="Y91" s="5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57"/>
      <c r="Y92" s="5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57"/>
      <c r="Y93" s="5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57"/>
      <c r="Y94" s="5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57"/>
      <c r="Y95" s="5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57"/>
      <c r="Y96" s="5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57"/>
      <c r="Y97" s="5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57"/>
      <c r="Y98" s="5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57"/>
      <c r="Y99" s="5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57"/>
      <c r="Y100" s="5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57"/>
      <c r="Y101" s="5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57"/>
      <c r="Y102" s="5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57"/>
      <c r="Y103" s="5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57"/>
      <c r="Y104" s="5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57"/>
      <c r="Y105" s="5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57"/>
      <c r="Y106" s="5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57"/>
      <c r="Y107" s="5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57"/>
      <c r="Y108" s="5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57"/>
      <c r="Y109" s="5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57"/>
      <c r="Y110" s="5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57"/>
      <c r="Y111" s="5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57"/>
      <c r="Y112" s="5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57"/>
      <c r="Y113" s="5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57"/>
      <c r="Y114" s="5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57"/>
      <c r="Y115" s="5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57"/>
      <c r="Y116" s="5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57"/>
      <c r="Y117" s="5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57"/>
      <c r="Y118" s="5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57"/>
      <c r="Y119" s="5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57"/>
      <c r="Y120" s="5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57"/>
      <c r="Y121" s="5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57"/>
      <c r="Y122" s="5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57"/>
      <c r="Y123" s="5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57"/>
      <c r="Y124" s="5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57"/>
      <c r="Y125" s="5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57"/>
      <c r="Y126" s="5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57"/>
      <c r="Y127" s="5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57"/>
      <c r="Y128" s="5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57"/>
      <c r="Y129" s="5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57"/>
      <c r="Y130" s="5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57"/>
      <c r="Y131" s="5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57"/>
      <c r="Y132" s="5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57"/>
      <c r="Y133" s="5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57"/>
      <c r="Y134" s="5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57"/>
      <c r="Y135" s="5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57"/>
      <c r="Y136" s="5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57"/>
      <c r="Y137" s="5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57"/>
      <c r="Y138" s="5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57"/>
      <c r="Y139" s="5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57"/>
      <c r="Y140" s="5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57"/>
      <c r="Y141" s="5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57"/>
      <c r="Y142" s="5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57"/>
      <c r="Y143" s="5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57"/>
      <c r="Y144" s="5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57"/>
      <c r="Y145" s="5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57"/>
      <c r="Y146" s="5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57"/>
      <c r="Y147" s="5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57"/>
      <c r="Y148" s="5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57"/>
      <c r="Y149" s="5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57"/>
      <c r="Y150" s="5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57"/>
      <c r="Y151" s="5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57"/>
      <c r="Y152" s="5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57"/>
      <c r="Y153" s="5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57"/>
      <c r="Y154" s="5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57"/>
      <c r="Y155" s="5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57"/>
      <c r="Y156" s="5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57"/>
      <c r="Y157" s="5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57"/>
      <c r="Y158" s="5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57"/>
      <c r="Y159" s="5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57"/>
      <c r="Y160" s="5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57"/>
      <c r="Y161" s="5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57"/>
      <c r="Y162" s="5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57"/>
      <c r="Y163" s="5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57"/>
      <c r="Y164" s="5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57"/>
      <c r="Y165" s="5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57"/>
      <c r="Y166" s="5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57"/>
      <c r="Y167" s="5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57"/>
      <c r="Y168" s="5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57"/>
      <c r="Y169" s="5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57"/>
      <c r="Y170" s="5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57"/>
      <c r="Y171" s="5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57"/>
      <c r="Y172" s="5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57"/>
      <c r="Y173" s="5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57"/>
      <c r="Y174" s="5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57"/>
      <c r="Y175" s="5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57"/>
      <c r="Y176" s="5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57"/>
      <c r="Y177" s="5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57"/>
      <c r="Y178" s="5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57"/>
      <c r="Y179" s="5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57"/>
      <c r="Y180" s="5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57"/>
      <c r="Y181" s="5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57"/>
      <c r="Y182" s="5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57"/>
      <c r="Y183" s="5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57"/>
      <c r="Y184" s="5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57"/>
      <c r="Y185" s="5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57"/>
      <c r="Y186" s="5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57"/>
      <c r="Y187" s="5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57"/>
      <c r="Y188" s="5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57"/>
      <c r="Y189" s="5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57"/>
      <c r="Y190" s="5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57"/>
      <c r="Y191" s="5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57"/>
      <c r="Y192" s="5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57"/>
      <c r="Y193" s="5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57"/>
      <c r="Y194" s="5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57"/>
      <c r="Y195" s="5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65</v>
      </c>
      <c r="F1" s="64"/>
      <c r="G1" s="65"/>
      <c r="H1" s="6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4"/>
      <c r="AB1" s="64"/>
      <c r="AC1" s="65"/>
      <c r="AD1" s="6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6" t="s">
        <v>47</v>
      </c>
      <c r="C2" s="67"/>
      <c r="D2" s="68"/>
      <c r="E2" s="13" t="s">
        <v>13</v>
      </c>
      <c r="F2" s="14"/>
      <c r="G2" s="14"/>
      <c r="H2" s="14"/>
      <c r="I2" s="20"/>
      <c r="J2" s="15"/>
      <c r="K2" s="69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70" t="s">
        <v>50</v>
      </c>
      <c r="Y2" s="71"/>
      <c r="Z2" s="72"/>
      <c r="AA2" s="13" t="s">
        <v>13</v>
      </c>
      <c r="AB2" s="14"/>
      <c r="AC2" s="14"/>
      <c r="AD2" s="14"/>
      <c r="AE2" s="20"/>
      <c r="AF2" s="15"/>
      <c r="AG2" s="69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7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3"/>
      <c r="L3" s="18" t="s">
        <v>5</v>
      </c>
      <c r="M3" s="18" t="s">
        <v>6</v>
      </c>
      <c r="N3" s="18" t="s">
        <v>52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3"/>
      <c r="AH3" s="18" t="s">
        <v>5</v>
      </c>
      <c r="AI3" s="18" t="s">
        <v>6</v>
      </c>
      <c r="AJ3" s="18" t="s">
        <v>52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1987</v>
      </c>
      <c r="C4" s="25" t="s">
        <v>59</v>
      </c>
      <c r="D4" s="33" t="s">
        <v>60</v>
      </c>
      <c r="E4" s="25">
        <v>12</v>
      </c>
      <c r="F4" s="25">
        <v>0</v>
      </c>
      <c r="G4" s="25">
        <v>3</v>
      </c>
      <c r="H4" s="25">
        <v>1</v>
      </c>
      <c r="I4" s="25"/>
      <c r="J4" s="74"/>
      <c r="K4" s="28"/>
      <c r="L4" s="75"/>
      <c r="M4" s="18"/>
      <c r="N4" s="18"/>
      <c r="O4" s="18"/>
      <c r="P4" s="24"/>
      <c r="Q4" s="25"/>
      <c r="R4" s="25"/>
      <c r="S4" s="29"/>
      <c r="T4" s="25"/>
      <c r="U4" s="25"/>
      <c r="V4" s="76"/>
      <c r="W4" s="28"/>
      <c r="X4" s="25"/>
      <c r="Y4" s="31"/>
      <c r="Z4" s="33"/>
      <c r="AA4" s="25"/>
      <c r="AB4" s="25"/>
      <c r="AC4" s="25"/>
      <c r="AD4" s="29"/>
      <c r="AE4" s="25"/>
      <c r="AF4" s="74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77"/>
      <c r="AS4" s="78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1988</v>
      </c>
      <c r="C5" s="25" t="s">
        <v>61</v>
      </c>
      <c r="D5" s="33" t="s">
        <v>60</v>
      </c>
      <c r="E5" s="25"/>
      <c r="F5" s="25"/>
      <c r="G5" s="25"/>
      <c r="H5" s="25"/>
      <c r="I5" s="25"/>
      <c r="J5" s="74"/>
      <c r="K5" s="28"/>
      <c r="L5" s="75"/>
      <c r="M5" s="18"/>
      <c r="N5" s="18"/>
      <c r="O5" s="18"/>
      <c r="P5" s="24"/>
      <c r="Q5" s="25"/>
      <c r="R5" s="25"/>
      <c r="S5" s="29"/>
      <c r="T5" s="25"/>
      <c r="U5" s="25"/>
      <c r="V5" s="76"/>
      <c r="W5" s="28"/>
      <c r="X5" s="25"/>
      <c r="Y5" s="31"/>
      <c r="Z5" s="33"/>
      <c r="AA5" s="25"/>
      <c r="AB5" s="25"/>
      <c r="AC5" s="25"/>
      <c r="AD5" s="29"/>
      <c r="AE5" s="25"/>
      <c r="AF5" s="74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77"/>
      <c r="AS5" s="78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9"/>
      <c r="I6" s="25"/>
      <c r="J6" s="74"/>
      <c r="K6" s="28"/>
      <c r="L6" s="75"/>
      <c r="M6" s="18"/>
      <c r="N6" s="18"/>
      <c r="O6" s="18"/>
      <c r="P6" s="24"/>
      <c r="Q6" s="25"/>
      <c r="R6" s="25"/>
      <c r="S6" s="29"/>
      <c r="T6" s="25"/>
      <c r="U6" s="25"/>
      <c r="V6" s="76"/>
      <c r="W6" s="28"/>
      <c r="X6" s="25"/>
      <c r="Y6" s="31"/>
      <c r="Z6" s="33"/>
      <c r="AA6" s="25"/>
      <c r="AB6" s="25"/>
      <c r="AC6" s="25"/>
      <c r="AD6" s="29"/>
      <c r="AE6" s="25"/>
      <c r="AF6" s="74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77"/>
      <c r="AS6" s="7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9"/>
      <c r="I7" s="25"/>
      <c r="J7" s="74"/>
      <c r="K7" s="28"/>
      <c r="L7" s="75"/>
      <c r="M7" s="18"/>
      <c r="N7" s="18"/>
      <c r="O7" s="18"/>
      <c r="P7" s="24"/>
      <c r="Q7" s="25"/>
      <c r="R7" s="25"/>
      <c r="S7" s="29"/>
      <c r="T7" s="25"/>
      <c r="U7" s="25"/>
      <c r="V7" s="76"/>
      <c r="W7" s="28"/>
      <c r="X7" s="25">
        <v>1992</v>
      </c>
      <c r="Y7" s="25" t="s">
        <v>35</v>
      </c>
      <c r="Z7" s="26" t="s">
        <v>62</v>
      </c>
      <c r="AA7" s="25">
        <v>19</v>
      </c>
      <c r="AB7" s="25">
        <v>0</v>
      </c>
      <c r="AC7" s="25">
        <v>11</v>
      </c>
      <c r="AD7" s="25">
        <v>7</v>
      </c>
      <c r="AE7" s="25"/>
      <c r="AF7" s="74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77"/>
      <c r="AS7" s="7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79" t="s">
        <v>53</v>
      </c>
      <c r="C8" s="80"/>
      <c r="D8" s="81"/>
      <c r="E8" s="82">
        <f>SUM(E4:E7)</f>
        <v>12</v>
      </c>
      <c r="F8" s="82">
        <f>SUM(F4:F7)</f>
        <v>0</v>
      </c>
      <c r="G8" s="82">
        <f>SUM(G4:G7)</f>
        <v>3</v>
      </c>
      <c r="H8" s="82">
        <f>SUM(H4:H7)</f>
        <v>1</v>
      </c>
      <c r="I8" s="82">
        <f>SUM(I4:I7)</f>
        <v>0</v>
      </c>
      <c r="J8" s="83">
        <v>0</v>
      </c>
      <c r="K8" s="69">
        <f>SUM(K4:K7)</f>
        <v>0</v>
      </c>
      <c r="L8" s="22"/>
      <c r="M8" s="20"/>
      <c r="N8" s="84"/>
      <c r="O8" s="85"/>
      <c r="P8" s="24"/>
      <c r="Q8" s="82">
        <f>SUM(Q4:Q7)</f>
        <v>0</v>
      </c>
      <c r="R8" s="82">
        <f>SUM(R4:R7)</f>
        <v>0</v>
      </c>
      <c r="S8" s="82">
        <f>SUM(S4:S7)</f>
        <v>0</v>
      </c>
      <c r="T8" s="82">
        <f>SUM(T4:T7)</f>
        <v>0</v>
      </c>
      <c r="U8" s="82">
        <f>SUM(U4:U7)</f>
        <v>0</v>
      </c>
      <c r="V8" s="32">
        <v>0</v>
      </c>
      <c r="W8" s="69">
        <f>SUM(W4:W7)</f>
        <v>0</v>
      </c>
      <c r="X8" s="16" t="s">
        <v>53</v>
      </c>
      <c r="Y8" s="17"/>
      <c r="Z8" s="15"/>
      <c r="AA8" s="82">
        <f>SUM(AA4:AA7)</f>
        <v>19</v>
      </c>
      <c r="AB8" s="82">
        <f>SUM(AB4:AB7)</f>
        <v>0</v>
      </c>
      <c r="AC8" s="82">
        <f>SUM(AC4:AC7)</f>
        <v>11</v>
      </c>
      <c r="AD8" s="82">
        <f>SUM(AD4:AD7)</f>
        <v>7</v>
      </c>
      <c r="AE8" s="82">
        <f>SUM(AE4:AE7)</f>
        <v>0</v>
      </c>
      <c r="AF8" s="83">
        <v>0</v>
      </c>
      <c r="AG8" s="69">
        <f>SUM(AG4:AG7)</f>
        <v>0</v>
      </c>
      <c r="AH8" s="22"/>
      <c r="AI8" s="20"/>
      <c r="AJ8" s="84"/>
      <c r="AK8" s="85"/>
      <c r="AL8" s="24"/>
      <c r="AM8" s="82">
        <f>SUM(AM4:AM7)</f>
        <v>0</v>
      </c>
      <c r="AN8" s="82">
        <f>SUM(AN4:AN7)</f>
        <v>0</v>
      </c>
      <c r="AO8" s="82">
        <f>SUM(AO4:AO7)</f>
        <v>0</v>
      </c>
      <c r="AP8" s="82">
        <f>SUM(AP4:AP7)</f>
        <v>0</v>
      </c>
      <c r="AQ8" s="82">
        <f>SUM(AQ4:AQ7)</f>
        <v>0</v>
      </c>
      <c r="AR8" s="83">
        <v>0</v>
      </c>
      <c r="AS8" s="73">
        <f>SUM(AS4:AS7)</f>
        <v>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28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28"/>
      <c r="X9" s="35"/>
      <c r="Y9" s="35"/>
      <c r="Z9" s="35"/>
      <c r="AA9" s="35"/>
      <c r="AB9" s="35"/>
      <c r="AC9" s="35"/>
      <c r="AD9" s="35"/>
      <c r="AE9" s="35"/>
      <c r="AF9" s="36"/>
      <c r="AG9" s="28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2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86" t="s">
        <v>54</v>
      </c>
      <c r="C10" s="87"/>
      <c r="D10" s="8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55</v>
      </c>
      <c r="O10" s="18" t="s">
        <v>56</v>
      </c>
      <c r="Q10" s="38"/>
      <c r="R10" s="38" t="s">
        <v>40</v>
      </c>
      <c r="S10" s="38"/>
      <c r="T10" s="89" t="s">
        <v>58</v>
      </c>
      <c r="U10" s="24"/>
      <c r="V10" s="28"/>
      <c r="W10" s="28"/>
      <c r="X10" s="90"/>
      <c r="Y10" s="90"/>
      <c r="Z10" s="90"/>
      <c r="AA10" s="90"/>
      <c r="AB10" s="90"/>
      <c r="AC10" s="38"/>
      <c r="AD10" s="38"/>
      <c r="AE10" s="38"/>
      <c r="AF10" s="35"/>
      <c r="AG10" s="35"/>
      <c r="AH10" s="35"/>
      <c r="AI10" s="35"/>
      <c r="AJ10" s="35"/>
      <c r="AK10" s="35"/>
      <c r="AM10" s="28"/>
      <c r="AN10" s="90"/>
      <c r="AO10" s="90"/>
      <c r="AP10" s="90"/>
      <c r="AQ10" s="90"/>
      <c r="AR10" s="90"/>
      <c r="AS10" s="9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0" t="s">
        <v>12</v>
      </c>
      <c r="C11" s="12"/>
      <c r="D11" s="42"/>
      <c r="E11" s="91">
        <v>16</v>
      </c>
      <c r="F11" s="91">
        <v>0</v>
      </c>
      <c r="G11" s="91">
        <v>0</v>
      </c>
      <c r="H11" s="91">
        <v>2</v>
      </c>
      <c r="I11" s="91">
        <v>18</v>
      </c>
      <c r="J11" s="92">
        <v>0.40899999999999997</v>
      </c>
      <c r="K11" s="35">
        <f>PRODUCT(I11/J11)</f>
        <v>44.009779951100249</v>
      </c>
      <c r="L11" s="93">
        <f>PRODUCT((F11+G11)/E11)</f>
        <v>0</v>
      </c>
      <c r="M11" s="93">
        <f>PRODUCT(H11/E11)</f>
        <v>0.125</v>
      </c>
      <c r="N11" s="93">
        <f>PRODUCT((F11+G11+H11)/E11)</f>
        <v>0.125</v>
      </c>
      <c r="O11" s="93">
        <f>PRODUCT(I11/E11)</f>
        <v>1.125</v>
      </c>
      <c r="Q11" s="38"/>
      <c r="R11" s="38"/>
      <c r="S11" s="38"/>
      <c r="T11" s="35" t="s">
        <v>41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94" t="s">
        <v>47</v>
      </c>
      <c r="C12" s="95"/>
      <c r="D12" s="96"/>
      <c r="E12" s="91">
        <f>PRODUCT(E8+Q8)</f>
        <v>12</v>
      </c>
      <c r="F12" s="91">
        <f>PRODUCT(F8+R8)</f>
        <v>0</v>
      </c>
      <c r="G12" s="91">
        <f>PRODUCT(G8+S8)</f>
        <v>3</v>
      </c>
      <c r="H12" s="91">
        <f>PRODUCT(H8+T8)</f>
        <v>1</v>
      </c>
      <c r="I12" s="91">
        <f>PRODUCT(I8+U8)</f>
        <v>0</v>
      </c>
      <c r="J12" s="92">
        <v>0</v>
      </c>
      <c r="K12" s="35">
        <f>PRODUCT(K8+W8)</f>
        <v>0</v>
      </c>
      <c r="L12" s="93">
        <f>PRODUCT((F12+G12)/E12)</f>
        <v>0.25</v>
      </c>
      <c r="M12" s="93">
        <f>PRODUCT(H12/E12)</f>
        <v>8.3333333333333329E-2</v>
      </c>
      <c r="N12" s="93">
        <f>PRODUCT((F12+G12+H12)/E12)</f>
        <v>0.33333333333333331</v>
      </c>
      <c r="O12" s="93">
        <f>PRODUCT(I12/E12)</f>
        <v>0</v>
      </c>
      <c r="Q12" s="38"/>
      <c r="R12" s="38"/>
      <c r="S12" s="38"/>
      <c r="T12" s="89" t="s">
        <v>57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97" t="s">
        <v>50</v>
      </c>
      <c r="C13" s="98"/>
      <c r="D13" s="99"/>
      <c r="E13" s="91">
        <f>PRODUCT(AA8+AM8)</f>
        <v>19</v>
      </c>
      <c r="F13" s="91">
        <f>PRODUCT(AB8+AN8)</f>
        <v>0</v>
      </c>
      <c r="G13" s="91">
        <f>PRODUCT(AC8+AO8)</f>
        <v>11</v>
      </c>
      <c r="H13" s="91">
        <f>PRODUCT(AD8+AP8)</f>
        <v>7</v>
      </c>
      <c r="I13" s="91">
        <f>PRODUCT(AE8+AQ8)</f>
        <v>0</v>
      </c>
      <c r="J13" s="92">
        <v>0</v>
      </c>
      <c r="K13" s="24">
        <f>PRODUCT(AG8+AS8)</f>
        <v>0</v>
      </c>
      <c r="L13" s="93">
        <f>PRODUCT((F13+G13)/E13)</f>
        <v>0.57894736842105265</v>
      </c>
      <c r="M13" s="93">
        <f>PRODUCT(H13/E13)</f>
        <v>0.36842105263157893</v>
      </c>
      <c r="N13" s="93">
        <f>PRODUCT((F13+G13+H13)/E13)</f>
        <v>0.94736842105263153</v>
      </c>
      <c r="O13" s="93">
        <f>PRODUCT(I13/E13)</f>
        <v>0</v>
      </c>
      <c r="Q13" s="38"/>
      <c r="R13" s="38"/>
      <c r="S13" s="35"/>
      <c r="T13" s="38"/>
      <c r="U13" s="35"/>
      <c r="V13" s="24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00" t="s">
        <v>53</v>
      </c>
      <c r="C14" s="101"/>
      <c r="D14" s="102"/>
      <c r="E14" s="91">
        <f>SUM(E11:E13)</f>
        <v>47</v>
      </c>
      <c r="F14" s="91">
        <f t="shared" ref="F14:I14" si="0">SUM(F11:F13)</f>
        <v>0</v>
      </c>
      <c r="G14" s="91">
        <f t="shared" si="0"/>
        <v>14</v>
      </c>
      <c r="H14" s="91">
        <f t="shared" si="0"/>
        <v>10</v>
      </c>
      <c r="I14" s="91">
        <f t="shared" si="0"/>
        <v>18</v>
      </c>
      <c r="J14" s="92">
        <v>0</v>
      </c>
      <c r="K14" s="35">
        <f>SUM(K11:K13)</f>
        <v>44.009779951100249</v>
      </c>
      <c r="L14" s="93">
        <f>PRODUCT((F14+G14)/E14)</f>
        <v>0.2978723404255319</v>
      </c>
      <c r="M14" s="93">
        <f>PRODUCT(H14/E14)</f>
        <v>0.21276595744680851</v>
      </c>
      <c r="N14" s="93">
        <f>PRODUCT((F14+G14+H14)/E14)</f>
        <v>0.51063829787234039</v>
      </c>
      <c r="O14" s="93">
        <v>1.1299999999999999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28"/>
      <c r="S180" s="2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28"/>
      <c r="S181" s="2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2020-11-22T11:07:01Z</dcterms:modified>
</cp:coreProperties>
</file>