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9" i="1" l="1"/>
  <c r="O13" i="1" s="1"/>
  <c r="O16" i="1" s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G16" i="1" s="1"/>
  <c r="V9" i="1"/>
  <c r="U9" i="1"/>
  <c r="M9" i="1"/>
  <c r="L9" i="1"/>
  <c r="K9" i="1"/>
  <c r="J9" i="1"/>
  <c r="I9" i="1"/>
  <c r="H9" i="1"/>
  <c r="H13" i="1" s="1"/>
  <c r="L13" i="1" s="1"/>
  <c r="G9" i="1"/>
  <c r="G13" i="1" s="1"/>
  <c r="F9" i="1"/>
  <c r="F13" i="1" s="1"/>
  <c r="K13" i="1" s="1"/>
  <c r="E9" i="1"/>
  <c r="E13" i="1" s="1"/>
  <c r="N9" i="1" l="1"/>
  <c r="N13" i="1" s="1"/>
  <c r="I13" i="1"/>
  <c r="M13" i="1" s="1"/>
  <c r="H16" i="1"/>
  <c r="F16" i="1"/>
  <c r="E16" i="1"/>
  <c r="L16" i="1" s="1"/>
  <c r="I16" i="1"/>
  <c r="D10" i="1"/>
  <c r="N16" i="1" l="1"/>
  <c r="M16" i="1"/>
  <c r="K16" i="1"/>
</calcChain>
</file>

<file path=xl/sharedStrings.xml><?xml version="1.0" encoding="utf-8"?>
<sst xmlns="http://schemas.openxmlformats.org/spreadsheetml/2006/main" count="79" uniqueCount="52">
  <si>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</si>
  <si>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</si>
  <si>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</si>
  <si>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</si>
  <si>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</si>
  <si>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</si>
  <si>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</si>
  <si>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</si>
  <si>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</si>
  <si>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</si>
  <si>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</si>
  <si>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</si>
  <si>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</si>
  <si>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</si>
  <si>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</si>
  <si>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</si>
  <si>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</si>
  <si>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</si>
  <si>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</si>
  <si>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</si>
  <si>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</si>
  <si>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</si>
  <si>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</si>
  <si>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</si>
  <si>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</si>
  <si>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</si>
  <si>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</si>
  <si>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</si>
  <si>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</si>
  <si>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</si>
  <si>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</si>
  <si>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</si>
  <si>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</si>
  <si>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</si>
  <si>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</si>
  <si>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</si>
  <si>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</si>
  <si>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1.  ottelu</t>
  </si>
  <si>
    <t xml:space="preserve">Lyöty </t>
  </si>
  <si>
    <t xml:space="preserve">Tuotu </t>
  </si>
  <si>
    <t>L+T</t>
  </si>
  <si>
    <t>suomensarja</t>
  </si>
  <si>
    <t>Nea Tarjavuori</t>
  </si>
  <si>
    <t>Pesä Ysit  2</t>
  </si>
  <si>
    <t>Pesä Ysit</t>
  </si>
  <si>
    <t>HP</t>
  </si>
  <si>
    <t>Pesä Ysit = Pesä Ysit, Lappeenranta  (1976),  kasvattajaseura</t>
  </si>
  <si>
    <t>HP = Haminan Palloilijat  (1928)</t>
  </si>
  <si>
    <t>07.08. 2019  Pesä Ysit - Kirittäret  0-2  (0-6, 1-5)</t>
  </si>
  <si>
    <t>17 v   3 kk 15 pv</t>
  </si>
  <si>
    <t>9.</t>
  </si>
  <si>
    <t>23.1.2000  Savonlinna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</si>
</sst>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9" customWidth="1"/>
    <col min="4" max="4" width="14" style="70" customWidth="1"/>
    <col min="5" max="12" width="5.7109375" style="70" customWidth="1"/>
    <col min="13" max="13" width="6.28515625" style="70" customWidth="1"/>
    <col min="14" max="14" width="8.28515625" style="70" customWidth="1"/>
    <col min="15" max="15" width="0.7109375" style="70" customWidth="1"/>
    <col min="16" max="19" width="5.7109375" style="70" customWidth="1"/>
    <col min="20" max="20" width="0.7109375" style="70" customWidth="1"/>
    <col min="21" max="28" width="5.7109375" style="70" customWidth="1"/>
    <col min="29" max="32" width="5.7109375" style="25" customWidth="1"/>
    <col min="33" max="33" width="5.7109375" style="71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42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77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80">
        <v>2016</v>
      </c>
      <c r="C4" s="80"/>
      <c r="D4" s="81" t="s">
        <v>43</v>
      </c>
      <c r="E4" s="80"/>
      <c r="F4" s="82" t="s">
        <v>41</v>
      </c>
      <c r="G4" s="83"/>
      <c r="H4" s="84"/>
      <c r="I4" s="80"/>
      <c r="J4" s="80"/>
      <c r="K4" s="80"/>
      <c r="L4" s="80"/>
      <c r="M4" s="80"/>
      <c r="N4" s="85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80">
        <v>2017</v>
      </c>
      <c r="C5" s="80"/>
      <c r="D5" s="81" t="s">
        <v>45</v>
      </c>
      <c r="E5" s="80"/>
      <c r="F5" s="82" t="s">
        <v>41</v>
      </c>
      <c r="G5" s="83"/>
      <c r="H5" s="84"/>
      <c r="I5" s="80"/>
      <c r="J5" s="80"/>
      <c r="K5" s="80"/>
      <c r="L5" s="80"/>
      <c r="M5" s="80"/>
      <c r="N5" s="85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80">
        <v>2018</v>
      </c>
      <c r="C6" s="80"/>
      <c r="D6" s="81" t="s">
        <v>43</v>
      </c>
      <c r="E6" s="80"/>
      <c r="F6" s="82" t="s">
        <v>41</v>
      </c>
      <c r="G6" s="83"/>
      <c r="H6" s="84"/>
      <c r="I6" s="80"/>
      <c r="J6" s="80"/>
      <c r="K6" s="80"/>
      <c r="L6" s="80"/>
      <c r="M6" s="80"/>
      <c r="N6" s="85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80">
        <v>2019</v>
      </c>
      <c r="C7" s="80"/>
      <c r="D7" s="81" t="s">
        <v>43</v>
      </c>
      <c r="E7" s="80"/>
      <c r="F7" s="82" t="s">
        <v>41</v>
      </c>
      <c r="G7" s="83"/>
      <c r="H7" s="84"/>
      <c r="I7" s="80"/>
      <c r="J7" s="80"/>
      <c r="K7" s="80"/>
      <c r="L7" s="80"/>
      <c r="M7" s="80"/>
      <c r="N7" s="85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2019</v>
      </c>
      <c r="C8" s="26" t="s">
        <v>50</v>
      </c>
      <c r="D8" s="28" t="s">
        <v>44</v>
      </c>
      <c r="E8" s="26">
        <v>1</v>
      </c>
      <c r="F8" s="26">
        <v>0</v>
      </c>
      <c r="G8" s="26">
        <v>0</v>
      </c>
      <c r="H8" s="26">
        <v>0</v>
      </c>
      <c r="I8" s="26">
        <v>2</v>
      </c>
      <c r="J8" s="26">
        <v>1</v>
      </c>
      <c r="K8" s="26">
        <v>1</v>
      </c>
      <c r="L8" s="26">
        <v>0</v>
      </c>
      <c r="M8" s="26">
        <v>0</v>
      </c>
      <c r="N8" s="29">
        <v>0.33333333333333331</v>
      </c>
      <c r="O8" s="24">
        <v>6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16" t="s">
        <v>9</v>
      </c>
      <c r="C9" s="17"/>
      <c r="D9" s="15"/>
      <c r="E9" s="18">
        <f t="shared" ref="E9:M9" si="0">SUM(E5:E8)</f>
        <v>1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2</v>
      </c>
      <c r="J9" s="18">
        <f t="shared" si="0"/>
        <v>1</v>
      </c>
      <c r="K9" s="18">
        <f t="shared" si="0"/>
        <v>1</v>
      </c>
      <c r="L9" s="18">
        <f t="shared" si="0"/>
        <v>0</v>
      </c>
      <c r="M9" s="18">
        <f t="shared" si="0"/>
        <v>0</v>
      </c>
      <c r="N9" s="30">
        <f>PRODUCT(I9/O9)</f>
        <v>0.33333333333333331</v>
      </c>
      <c r="O9" s="31">
        <f>SUM(O5:O8)</f>
        <v>6</v>
      </c>
      <c r="P9" s="18"/>
      <c r="Q9" s="18"/>
      <c r="R9" s="18"/>
      <c r="S9" s="18"/>
      <c r="T9" s="31"/>
      <c r="U9" s="18">
        <f t="shared" ref="U9:AJ9" si="1">SUM(U5:U8)</f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18">
        <f t="shared" si="1"/>
        <v>0</v>
      </c>
      <c r="AG9" s="18">
        <f t="shared" si="1"/>
        <v>0</v>
      </c>
      <c r="AH9" s="18">
        <f t="shared" si="1"/>
        <v>0</v>
      </c>
      <c r="AI9" s="18">
        <f t="shared" si="1"/>
        <v>0</v>
      </c>
      <c r="AJ9" s="18">
        <f t="shared" si="1"/>
        <v>0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8" t="s">
        <v>2</v>
      </c>
      <c r="C10" s="32"/>
      <c r="D10" s="33">
        <f>SUM(F9:H9)+((I9-F9-G9)/3)+(E9/3)+(AE9*25)+(AF9*25)+(AG9*10)+(AH9*25)+(AI9*20)+(AJ9*15)</f>
        <v>1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  <c r="AH10" s="1"/>
      <c r="AI10" s="35"/>
      <c r="AJ10" s="1"/>
      <c r="AK10" s="23"/>
      <c r="AL10" s="8"/>
      <c r="AM10" s="8"/>
      <c r="AN10" s="8"/>
      <c r="AO10" s="8"/>
      <c r="AP10" s="8"/>
    </row>
    <row r="11" spans="1:42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36"/>
      <c r="Q11" s="36"/>
      <c r="R11" s="36"/>
      <c r="S11" s="36"/>
      <c r="T11" s="36"/>
      <c r="U11" s="1"/>
      <c r="V11" s="37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4"/>
      <c r="AH11" s="1"/>
      <c r="AI11" s="1"/>
      <c r="AJ11" s="1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2" t="s">
        <v>16</v>
      </c>
      <c r="C12" s="38"/>
      <c r="D12" s="38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0" t="s">
        <v>35</v>
      </c>
      <c r="O12" s="24"/>
      <c r="P12" s="39" t="s">
        <v>32</v>
      </c>
      <c r="Q12" s="12"/>
      <c r="R12" s="12"/>
      <c r="S12" s="12"/>
      <c r="T12" s="40"/>
      <c r="U12" s="40"/>
      <c r="V12" s="40"/>
      <c r="W12" s="40"/>
      <c r="X12" s="40"/>
      <c r="Y12" s="12"/>
      <c r="Z12" s="12"/>
      <c r="AA12" s="12"/>
      <c r="AB12" s="11"/>
      <c r="AC12" s="11"/>
      <c r="AD12" s="11"/>
      <c r="AE12" s="11"/>
      <c r="AF12" s="12"/>
      <c r="AG12" s="12"/>
      <c r="AH12" s="12"/>
      <c r="AI12" s="12"/>
      <c r="AJ12" s="41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9" t="s">
        <v>17</v>
      </c>
      <c r="C13" s="12"/>
      <c r="D13" s="41"/>
      <c r="E13" s="26">
        <f>PRODUCT(E9)</f>
        <v>1</v>
      </c>
      <c r="F13" s="26">
        <f>PRODUCT(F9)</f>
        <v>0</v>
      </c>
      <c r="G13" s="26">
        <f>PRODUCT(G9)</f>
        <v>0</v>
      </c>
      <c r="H13" s="26">
        <f>PRODUCT(H9)</f>
        <v>0</v>
      </c>
      <c r="I13" s="26">
        <f>PRODUCT(I9)</f>
        <v>2</v>
      </c>
      <c r="J13" s="1"/>
      <c r="K13" s="42">
        <f>PRODUCT((F13+G13)/E13)</f>
        <v>0</v>
      </c>
      <c r="L13" s="42">
        <f>PRODUCT(H13/E13)</f>
        <v>0</v>
      </c>
      <c r="M13" s="42">
        <f>PRODUCT(I13/E13)</f>
        <v>2</v>
      </c>
      <c r="N13" s="29">
        <f>PRODUCT(N9)</f>
        <v>0.33333333333333331</v>
      </c>
      <c r="O13" s="24">
        <f>PRODUCT(O9)</f>
        <v>6</v>
      </c>
      <c r="P13" s="43" t="s">
        <v>33</v>
      </c>
      <c r="Q13" s="44"/>
      <c r="R13" s="51" t="s">
        <v>48</v>
      </c>
      <c r="S13" s="51"/>
      <c r="T13" s="51"/>
      <c r="U13" s="51"/>
      <c r="V13" s="51"/>
      <c r="W13" s="51"/>
      <c r="X13" s="51"/>
      <c r="Y13" s="51"/>
      <c r="Z13" s="51"/>
      <c r="AA13" s="51"/>
      <c r="AB13" s="52" t="s">
        <v>37</v>
      </c>
      <c r="AC13" s="52"/>
      <c r="AD13" s="76" t="s">
        <v>49</v>
      </c>
      <c r="AE13" s="52"/>
      <c r="AF13" s="52"/>
      <c r="AG13" s="75"/>
      <c r="AH13" s="75"/>
      <c r="AI13" s="78"/>
      <c r="AJ13" s="72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45" t="s">
        <v>18</v>
      </c>
      <c r="C14" s="46"/>
      <c r="D14" s="47"/>
      <c r="E14" s="26"/>
      <c r="F14" s="26"/>
      <c r="G14" s="26"/>
      <c r="H14" s="26"/>
      <c r="I14" s="26"/>
      <c r="J14" s="1"/>
      <c r="K14" s="42"/>
      <c r="L14" s="42"/>
      <c r="M14" s="42"/>
      <c r="N14" s="29"/>
      <c r="O14" s="48"/>
      <c r="P14" s="49" t="s">
        <v>38</v>
      </c>
      <c r="Q14" s="50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2"/>
      <c r="AC14" s="52"/>
      <c r="AD14" s="76"/>
      <c r="AE14" s="52"/>
      <c r="AF14" s="52"/>
      <c r="AG14" s="76"/>
      <c r="AH14" s="76"/>
      <c r="AI14" s="79"/>
      <c r="AJ14" s="73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53" t="s">
        <v>19</v>
      </c>
      <c r="C15" s="54"/>
      <c r="D15" s="55"/>
      <c r="E15" s="27"/>
      <c r="F15" s="27"/>
      <c r="G15" s="27"/>
      <c r="H15" s="27"/>
      <c r="I15" s="27"/>
      <c r="J15" s="1"/>
      <c r="K15" s="56"/>
      <c r="L15" s="56"/>
      <c r="M15" s="56"/>
      <c r="N15" s="57"/>
      <c r="O15" s="24">
        <v>0</v>
      </c>
      <c r="P15" s="49" t="s">
        <v>39</v>
      </c>
      <c r="Q15" s="50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2"/>
      <c r="AC15" s="52"/>
      <c r="AD15" s="76"/>
      <c r="AE15" s="52"/>
      <c r="AF15" s="52"/>
      <c r="AG15" s="76"/>
      <c r="AH15" s="76"/>
      <c r="AI15" s="79"/>
      <c r="AJ15" s="73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58" t="s">
        <v>20</v>
      </c>
      <c r="C16" s="59"/>
      <c r="D16" s="60"/>
      <c r="E16" s="18">
        <f>SUM(E13:E15)</f>
        <v>1</v>
      </c>
      <c r="F16" s="18">
        <f>SUM(F13:F15)</f>
        <v>0</v>
      </c>
      <c r="G16" s="18">
        <f>SUM(G13:G15)</f>
        <v>0</v>
      </c>
      <c r="H16" s="18">
        <f>SUM(H13:H15)</f>
        <v>0</v>
      </c>
      <c r="I16" s="18">
        <f>SUM(I13:I15)</f>
        <v>2</v>
      </c>
      <c r="J16" s="1"/>
      <c r="K16" s="61">
        <f>PRODUCT((F16+G16)/E16)</f>
        <v>0</v>
      </c>
      <c r="L16" s="61">
        <f>PRODUCT(H16/E16)</f>
        <v>0</v>
      </c>
      <c r="M16" s="61">
        <f>PRODUCT(I16/E16)</f>
        <v>2</v>
      </c>
      <c r="N16" s="30">
        <f>PRODUCT(I16/O16)</f>
        <v>0.33333333333333331</v>
      </c>
      <c r="O16" s="24">
        <f>SUM(O13:O15)</f>
        <v>6</v>
      </c>
      <c r="P16" s="62" t="s">
        <v>34</v>
      </c>
      <c r="Q16" s="63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5"/>
      <c r="AC16" s="64"/>
      <c r="AD16" s="64"/>
      <c r="AE16" s="64"/>
      <c r="AF16" s="64"/>
      <c r="AG16" s="64"/>
      <c r="AH16" s="64"/>
      <c r="AI16" s="66"/>
      <c r="AJ16" s="74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24"/>
      <c r="Q17" s="24"/>
      <c r="R17" s="24"/>
      <c r="S17" s="24"/>
      <c r="T17" s="24"/>
      <c r="U17" s="1"/>
      <c r="V17" s="37"/>
      <c r="W17" s="1"/>
      <c r="X17" s="1"/>
      <c r="Y17" s="24"/>
      <c r="Z17" s="24"/>
      <c r="AA17" s="67"/>
      <c r="AB17" s="1"/>
      <c r="AC17" s="1"/>
      <c r="AD17" s="1"/>
      <c r="AE17" s="1"/>
      <c r="AF17" s="1"/>
      <c r="AG17" s="24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1" t="s">
        <v>36</v>
      </c>
      <c r="C18" s="1"/>
      <c r="D18" s="1" t="s">
        <v>46</v>
      </c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24"/>
      <c r="Q18" s="24"/>
      <c r="R18" s="24"/>
      <c r="S18" s="24"/>
      <c r="T18" s="24"/>
      <c r="U18" s="1"/>
      <c r="V18" s="37"/>
      <c r="W18" s="1"/>
      <c r="X18" s="1"/>
      <c r="Y18" s="24"/>
      <c r="Z18" s="24"/>
      <c r="AA18" s="67"/>
      <c r="AB18" s="1"/>
      <c r="AC18" s="1"/>
      <c r="AD18" s="1"/>
      <c r="AE18" s="1"/>
      <c r="AF18" s="1"/>
      <c r="AG18" s="24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1"/>
      <c r="C19" s="1"/>
      <c r="D19" s="1" t="s">
        <v>47</v>
      </c>
      <c r="E19" s="1"/>
      <c r="F19" s="2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4"/>
      <c r="Z19" s="24"/>
      <c r="AA19" s="67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24"/>
      <c r="Z20" s="24"/>
      <c r="AA20" s="67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s="68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4"/>
      <c r="Y21" s="24"/>
      <c r="Z21" s="24"/>
      <c r="AA21" s="24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s="68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4"/>
      <c r="Z22" s="24"/>
      <c r="AA22" s="67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68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24"/>
      <c r="Q23" s="24"/>
      <c r="R23" s="24"/>
      <c r="S23" s="24"/>
      <c r="T23" s="24"/>
      <c r="U23" s="1"/>
      <c r="V23" s="37"/>
      <c r="W23" s="1"/>
      <c r="X23" s="1"/>
      <c r="Y23" s="24"/>
      <c r="Z23" s="24"/>
      <c r="AA23" s="67"/>
      <c r="AB23" s="1"/>
      <c r="AC23" s="24"/>
      <c r="AD23" s="24"/>
      <c r="AE23" s="24"/>
      <c r="AF23" s="24"/>
      <c r="AG23" s="24"/>
      <c r="AH23" s="24"/>
      <c r="AI23" s="24"/>
      <c r="AJ23" s="24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24"/>
      <c r="Q24" s="24"/>
      <c r="R24" s="24"/>
      <c r="S24" s="24"/>
      <c r="T24" s="24"/>
      <c r="U24" s="1"/>
      <c r="V24" s="37"/>
      <c r="W24" s="1"/>
      <c r="X24" s="1"/>
      <c r="Y24" s="24"/>
      <c r="Z24" s="24"/>
      <c r="AA24" s="67"/>
      <c r="AB24" s="1"/>
      <c r="AC24" s="24"/>
      <c r="AD24" s="24"/>
      <c r="AE24" s="24"/>
      <c r="AF24" s="24"/>
      <c r="AG24" s="24"/>
      <c r="AH24" s="24"/>
      <c r="AI24" s="24"/>
      <c r="AJ24" s="24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24"/>
      <c r="Q25" s="24"/>
      <c r="R25" s="24"/>
      <c r="S25" s="24"/>
      <c r="T25" s="24"/>
      <c r="U25" s="1"/>
      <c r="V25" s="37"/>
      <c r="W25" s="1"/>
      <c r="X25" s="1"/>
      <c r="Y25" s="24"/>
      <c r="Z25" s="24"/>
      <c r="AA25" s="67"/>
      <c r="AB25" s="1"/>
      <c r="AC25" s="24"/>
      <c r="AD25" s="24"/>
      <c r="AE25" s="24"/>
      <c r="AF25" s="24"/>
      <c r="AG25" s="24"/>
      <c r="AH25" s="24"/>
      <c r="AI25" s="24"/>
      <c r="AJ25" s="24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24"/>
      <c r="P26" s="24"/>
      <c r="Q26" s="24"/>
      <c r="R26" s="24"/>
      <c r="S26" s="24"/>
      <c r="T26" s="24"/>
      <c r="U26" s="1"/>
      <c r="V26" s="37"/>
      <c r="W26" s="1"/>
      <c r="X26" s="1"/>
      <c r="Y26" s="24"/>
      <c r="Z26" s="24"/>
      <c r="AA26" s="67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6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4"/>
      <c r="Z27" s="24"/>
      <c r="AA27" s="67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6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4"/>
      <c r="Z28" s="24"/>
      <c r="AA28" s="67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6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67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6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67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6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67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6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67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6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67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6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67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6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67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6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67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6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67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6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67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6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67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6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67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6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67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6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67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6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67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6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67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6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67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6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67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6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67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6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67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6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67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6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67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6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67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6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67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6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67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6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67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6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67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6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67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6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67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6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67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6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67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6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67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6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67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6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67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6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67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6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67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6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67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6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67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6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67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6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67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6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67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6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67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6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67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6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67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6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67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6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67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6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67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6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67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6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67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6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67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6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67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6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67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6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67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6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67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6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67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6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67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6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67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6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67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6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67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6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67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6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67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6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67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6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67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6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67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6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67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6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67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6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67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6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67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6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67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6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67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6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67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6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67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6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67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6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67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6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67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6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67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6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67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6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67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6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67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6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67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6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67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6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67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6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67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6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67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6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67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6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67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6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67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6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67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6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67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6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67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6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67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6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67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6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67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6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67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6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67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6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67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6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67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6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67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6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67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6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67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6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67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6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67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6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67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6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67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6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67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6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67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6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67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6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67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6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67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6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67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6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67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6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67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6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67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6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67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6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67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6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67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6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67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6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67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6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67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6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67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6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67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6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67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6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67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6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67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6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67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6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67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6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67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6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67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68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67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68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67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68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67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68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67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68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67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68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67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68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67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68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67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68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67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68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67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68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67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68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67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2019-10-11T09:23:04Z</dcterms:modified>
</cp:coreProperties>
</file>