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12" i="1" l="1"/>
  <c r="M11" i="1"/>
  <c r="M10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 s="1"/>
  <c r="E19" i="1" s="1"/>
  <c r="I16" i="1" l="1"/>
  <c r="M16" i="1" s="1"/>
  <c r="N12" i="1"/>
  <c r="D13" i="1"/>
  <c r="M12" i="1"/>
  <c r="I19" i="1"/>
  <c r="F19" i="1"/>
  <c r="K19" i="1" s="1"/>
  <c r="K16" i="1"/>
  <c r="L16" i="1"/>
  <c r="H19" i="1"/>
  <c r="L19" i="1" s="1"/>
  <c r="M19" i="1" l="1"/>
</calcChain>
</file>

<file path=xl/sharedStrings.xml><?xml version="1.0" encoding="utf-8"?>
<sst xmlns="http://schemas.openxmlformats.org/spreadsheetml/2006/main" count="76" uniqueCount="54">
  <si>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</si>
  <si>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</si>
  <si>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</si>
  <si>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</si>
  <si>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</si>
  <si>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</si>
  <si>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</si>
  <si>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</si>
  <si>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</si>
  <si>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</si>
  <si>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</si>
  <si>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</si>
  <si>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</si>
  <si>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</si>
  <si>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</si>
  <si>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</si>
  <si>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</si>
  <si>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</si>
  <si>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</si>
  <si>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</si>
  <si>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</si>
  <si>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</si>
  <si>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</si>
  <si>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</si>
  <si>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</si>
  <si>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</si>
  <si>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</si>
  <si>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</si>
  <si>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</si>
  <si>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</si>
  <si>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</si>
  <si>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</si>
  <si>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</si>
  <si>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</si>
  <si>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</si>
  <si>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</si>
  <si>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</si>
  <si>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Kirsi Tanhuanpää</t>
  </si>
  <si>
    <t>7.</t>
  </si>
  <si>
    <t>Roihu</t>
  </si>
  <si>
    <t>1966</t>
  </si>
  <si>
    <t>Roihu = Roihu, Helsinki  (1957)</t>
  </si>
  <si>
    <t>09.07. 1978  Lippo - Kiri  3-14</t>
  </si>
  <si>
    <t>1.  ottelu</t>
  </si>
  <si>
    <t>27.05. 1979  Kiri - Virkiä  10-15</t>
  </si>
  <si>
    <t>3.  ottelu</t>
  </si>
  <si>
    <t>09.08. 1979  Kiri - IlU  11-19</t>
  </si>
  <si>
    <t>12.  ottelu</t>
  </si>
  <si>
    <t>10.</t>
  </si>
  <si>
    <t>IPV</t>
  </si>
  <si>
    <t>IPV = Imatran Pallo-Veikot  (1955)</t>
  </si>
  <si>
    <t xml:space="preserve"> Vuoden jokeri  1990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</si>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</sst>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165" fontId="2" fillId="3" borderId="3" xfId="1" quotePrefix="1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73" t="s">
        <v>37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1984</v>
      </c>
      <c r="C4" s="26" t="s">
        <v>48</v>
      </c>
      <c r="D4" s="39" t="s">
        <v>49</v>
      </c>
      <c r="E4" s="26">
        <v>18</v>
      </c>
      <c r="F4" s="26">
        <v>1</v>
      </c>
      <c r="G4" s="26">
        <v>3</v>
      </c>
      <c r="H4" s="26">
        <v>12</v>
      </c>
      <c r="I4" s="26">
        <v>48</v>
      </c>
      <c r="J4" s="26">
        <v>22</v>
      </c>
      <c r="K4" s="26">
        <v>9</v>
      </c>
      <c r="L4" s="26">
        <v>13</v>
      </c>
      <c r="M4" s="26">
        <v>4</v>
      </c>
      <c r="N4" s="29">
        <v>0.5</v>
      </c>
      <c r="O4" s="24">
        <v>96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1985</v>
      </c>
      <c r="C5" s="26"/>
      <c r="D5" s="39"/>
      <c r="E5" s="26"/>
      <c r="F5" s="26"/>
      <c r="G5" s="26"/>
      <c r="H5" s="26"/>
      <c r="I5" s="26"/>
      <c r="J5" s="26"/>
      <c r="K5" s="26"/>
      <c r="L5" s="26"/>
      <c r="M5" s="26"/>
      <c r="N5" s="29"/>
      <c r="O5" s="24">
        <v>0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1986</v>
      </c>
      <c r="C6" s="26"/>
      <c r="D6" s="39"/>
      <c r="E6" s="26"/>
      <c r="F6" s="26"/>
      <c r="G6" s="26"/>
      <c r="H6" s="26"/>
      <c r="I6" s="26"/>
      <c r="J6" s="26"/>
      <c r="K6" s="26"/>
      <c r="L6" s="26"/>
      <c r="M6" s="26"/>
      <c r="N6" s="29"/>
      <c r="O6" s="24">
        <v>0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1987</v>
      </c>
      <c r="C7" s="26"/>
      <c r="D7" s="39"/>
      <c r="E7" s="26"/>
      <c r="F7" s="26"/>
      <c r="G7" s="26"/>
      <c r="H7" s="26"/>
      <c r="I7" s="26"/>
      <c r="J7" s="26"/>
      <c r="K7" s="26"/>
      <c r="L7" s="26"/>
      <c r="M7" s="26"/>
      <c r="N7" s="29"/>
      <c r="O7" s="24">
        <v>0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1988</v>
      </c>
      <c r="C8" s="26"/>
      <c r="D8" s="39"/>
      <c r="E8" s="26"/>
      <c r="F8" s="26"/>
      <c r="G8" s="26"/>
      <c r="H8" s="26"/>
      <c r="I8" s="26"/>
      <c r="J8" s="26"/>
      <c r="K8" s="26"/>
      <c r="L8" s="26"/>
      <c r="M8" s="26"/>
      <c r="N8" s="29"/>
      <c r="O8" s="24">
        <v>0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1989</v>
      </c>
      <c r="C9" s="26"/>
      <c r="D9" s="39"/>
      <c r="E9" s="26"/>
      <c r="F9" s="26"/>
      <c r="G9" s="26"/>
      <c r="H9" s="26"/>
      <c r="I9" s="26"/>
      <c r="J9" s="26"/>
      <c r="K9" s="26"/>
      <c r="L9" s="26"/>
      <c r="M9" s="26"/>
      <c r="N9" s="29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1990</v>
      </c>
      <c r="C10" s="41" t="s">
        <v>38</v>
      </c>
      <c r="D10" s="39" t="s">
        <v>39</v>
      </c>
      <c r="E10" s="26">
        <v>22</v>
      </c>
      <c r="F10" s="26">
        <v>0</v>
      </c>
      <c r="G10" s="26">
        <v>30</v>
      </c>
      <c r="H10" s="26">
        <v>3</v>
      </c>
      <c r="I10" s="26">
        <v>74</v>
      </c>
      <c r="J10" s="26">
        <v>13</v>
      </c>
      <c r="K10" s="26">
        <v>8</v>
      </c>
      <c r="L10" s="26">
        <v>23</v>
      </c>
      <c r="M10" s="26">
        <f>SUM(F10+G10)</f>
        <v>30</v>
      </c>
      <c r="N10" s="74">
        <v>0.53600000000000003</v>
      </c>
      <c r="O10" s="24">
        <f>PRODUCT(I10/N10)</f>
        <v>138.0597014925373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1991</v>
      </c>
      <c r="C11" s="41" t="s">
        <v>38</v>
      </c>
      <c r="D11" s="39" t="s">
        <v>39</v>
      </c>
      <c r="E11" s="26">
        <v>3</v>
      </c>
      <c r="F11" s="26">
        <v>0</v>
      </c>
      <c r="G11" s="26">
        <v>0</v>
      </c>
      <c r="H11" s="26">
        <v>0</v>
      </c>
      <c r="I11" s="26">
        <v>4</v>
      </c>
      <c r="J11" s="26">
        <v>2</v>
      </c>
      <c r="K11" s="26">
        <v>0</v>
      </c>
      <c r="L11" s="26">
        <v>2</v>
      </c>
      <c r="M11" s="26">
        <f>SUM(F11+G11)</f>
        <v>0</v>
      </c>
      <c r="N11" s="74">
        <v>0.66700000000000004</v>
      </c>
      <c r="O11" s="24">
        <f>PRODUCT(I11/N11)</f>
        <v>5.9970014992503744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43</v>
      </c>
      <c r="F12" s="18">
        <f t="shared" si="0"/>
        <v>1</v>
      </c>
      <c r="G12" s="18">
        <f t="shared" si="0"/>
        <v>33</v>
      </c>
      <c r="H12" s="18">
        <f t="shared" si="0"/>
        <v>15</v>
      </c>
      <c r="I12" s="18">
        <f t="shared" si="0"/>
        <v>126</v>
      </c>
      <c r="J12" s="18">
        <f t="shared" si="0"/>
        <v>37</v>
      </c>
      <c r="K12" s="18">
        <f t="shared" si="0"/>
        <v>17</v>
      </c>
      <c r="L12" s="18">
        <f t="shared" si="0"/>
        <v>38</v>
      </c>
      <c r="M12" s="18">
        <f t="shared" si="0"/>
        <v>34</v>
      </c>
      <c r="N12" s="30">
        <f>PRODUCT(I12/O12)</f>
        <v>0.52487599150401743</v>
      </c>
      <c r="O12" s="31">
        <f>SUM(O4:O11)</f>
        <v>240.05670299178769</v>
      </c>
      <c r="P12" s="18">
        <f t="shared" ref="P12:AE12" si="1">SUM(P4:P11)</f>
        <v>0</v>
      </c>
      <c r="Q12" s="18">
        <f t="shared" si="1"/>
        <v>0</v>
      </c>
      <c r="R12" s="18">
        <f t="shared" si="1"/>
        <v>0</v>
      </c>
      <c r="S12" s="18">
        <f t="shared" si="1"/>
        <v>0</v>
      </c>
      <c r="T12" s="18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94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2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43</v>
      </c>
      <c r="F16" s="26">
        <f>PRODUCT(F12)</f>
        <v>1</v>
      </c>
      <c r="G16" s="26">
        <f>PRODUCT(G12)</f>
        <v>33</v>
      </c>
      <c r="H16" s="26">
        <f>PRODUCT(H12)</f>
        <v>15</v>
      </c>
      <c r="I16" s="26">
        <f>PRODUCT(I12)</f>
        <v>126</v>
      </c>
      <c r="J16" s="1"/>
      <c r="K16" s="43">
        <f>PRODUCT((F16+G16)/E16)</f>
        <v>0.79069767441860461</v>
      </c>
      <c r="L16" s="43">
        <f>PRODUCT(H16/E16)</f>
        <v>0.34883720930232559</v>
      </c>
      <c r="M16" s="43">
        <f>PRODUCT(I16/E16)</f>
        <v>2.9302325581395348</v>
      </c>
      <c r="N16" s="29">
        <v>0.52500000000000002</v>
      </c>
      <c r="O16" s="24">
        <v>144.05670299178769</v>
      </c>
      <c r="P16" s="44" t="s">
        <v>33</v>
      </c>
      <c r="Q16" s="45"/>
      <c r="R16" s="46" t="s">
        <v>42</v>
      </c>
      <c r="S16" s="46"/>
      <c r="T16" s="46"/>
      <c r="U16" s="46"/>
      <c r="V16" s="46"/>
      <c r="W16" s="46"/>
      <c r="X16" s="47" t="s">
        <v>43</v>
      </c>
      <c r="Y16" s="46"/>
      <c r="Z16" s="46"/>
      <c r="AA16" s="46"/>
      <c r="AB16" s="46"/>
      <c r="AC16" s="46"/>
      <c r="AD16" s="46"/>
      <c r="AE16" s="7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8" t="s">
        <v>18</v>
      </c>
      <c r="C17" s="49"/>
      <c r="D17" s="50"/>
      <c r="E17" s="26"/>
      <c r="F17" s="26"/>
      <c r="G17" s="26"/>
      <c r="H17" s="26"/>
      <c r="I17" s="26"/>
      <c r="J17" s="1"/>
      <c r="K17" s="43"/>
      <c r="L17" s="43"/>
      <c r="M17" s="43"/>
      <c r="N17" s="29"/>
      <c r="O17" s="24"/>
      <c r="P17" s="51" t="s">
        <v>52</v>
      </c>
      <c r="Q17" s="52"/>
      <c r="R17" s="53" t="s">
        <v>44</v>
      </c>
      <c r="S17" s="53"/>
      <c r="T17" s="53"/>
      <c r="U17" s="53"/>
      <c r="V17" s="53"/>
      <c r="W17" s="53"/>
      <c r="X17" s="54" t="s">
        <v>45</v>
      </c>
      <c r="Y17" s="53"/>
      <c r="Z17" s="53"/>
      <c r="AA17" s="53"/>
      <c r="AB17" s="53"/>
      <c r="AC17" s="53"/>
      <c r="AD17" s="53"/>
      <c r="AE17" s="7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5" t="s">
        <v>19</v>
      </c>
      <c r="C18" s="56"/>
      <c r="D18" s="57"/>
      <c r="E18" s="27"/>
      <c r="F18" s="27"/>
      <c r="G18" s="27"/>
      <c r="H18" s="27"/>
      <c r="I18" s="27"/>
      <c r="J18" s="1"/>
      <c r="K18" s="58"/>
      <c r="L18" s="58"/>
      <c r="M18" s="58"/>
      <c r="N18" s="59"/>
      <c r="O18" s="24"/>
      <c r="P18" s="51" t="s">
        <v>53</v>
      </c>
      <c r="Q18" s="52"/>
      <c r="R18" s="53" t="s">
        <v>42</v>
      </c>
      <c r="S18" s="53"/>
      <c r="T18" s="53"/>
      <c r="U18" s="53"/>
      <c r="V18" s="53"/>
      <c r="W18" s="53"/>
      <c r="X18" s="54" t="s">
        <v>43</v>
      </c>
      <c r="Y18" s="53"/>
      <c r="Z18" s="53"/>
      <c r="AA18" s="53"/>
      <c r="AB18" s="53"/>
      <c r="AC18" s="53"/>
      <c r="AD18" s="53"/>
      <c r="AE18" s="7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60" t="s">
        <v>20</v>
      </c>
      <c r="C19" s="61"/>
      <c r="D19" s="62"/>
      <c r="E19" s="18">
        <f>SUM(E16:E18)</f>
        <v>43</v>
      </c>
      <c r="F19" s="18">
        <f>SUM(F16:F18)</f>
        <v>1</v>
      </c>
      <c r="G19" s="18">
        <f>SUM(G16:G18)</f>
        <v>33</v>
      </c>
      <c r="H19" s="18">
        <f>SUM(H16:H18)</f>
        <v>15</v>
      </c>
      <c r="I19" s="18">
        <f>SUM(I16:I18)</f>
        <v>126</v>
      </c>
      <c r="J19" s="1"/>
      <c r="K19" s="63">
        <f>PRODUCT((F19+G19)/E19)</f>
        <v>0.79069767441860461</v>
      </c>
      <c r="L19" s="63">
        <f>PRODUCT(H19/E19)</f>
        <v>0.34883720930232559</v>
      </c>
      <c r="M19" s="63">
        <f>PRODUCT(I19/E19)</f>
        <v>2.9302325581395348</v>
      </c>
      <c r="N19" s="30">
        <v>0.52500000000000002</v>
      </c>
      <c r="O19" s="24">
        <v>144.05670299178769</v>
      </c>
      <c r="P19" s="64" t="s">
        <v>34</v>
      </c>
      <c r="Q19" s="65"/>
      <c r="R19" s="66" t="s">
        <v>46</v>
      </c>
      <c r="S19" s="66"/>
      <c r="T19" s="66"/>
      <c r="U19" s="66"/>
      <c r="V19" s="66"/>
      <c r="W19" s="66"/>
      <c r="X19" s="67" t="s">
        <v>47</v>
      </c>
      <c r="Y19" s="66"/>
      <c r="Z19" s="66"/>
      <c r="AA19" s="66"/>
      <c r="AB19" s="66"/>
      <c r="AC19" s="66"/>
      <c r="AD19" s="66"/>
      <c r="AE19" s="79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68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9" t="s">
        <v>51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75"/>
      <c r="O21" s="11"/>
      <c r="P21" s="12"/>
      <c r="Q21" s="12"/>
      <c r="R21" s="12"/>
      <c r="S21" s="12"/>
      <c r="T21" s="11"/>
      <c r="U21" s="11"/>
      <c r="V21" s="76"/>
      <c r="W21" s="12"/>
      <c r="X21" s="12"/>
      <c r="Y21" s="12"/>
      <c r="Z21" s="12"/>
      <c r="AA21" s="12"/>
      <c r="AB21" s="12"/>
      <c r="AC21" s="12"/>
      <c r="AD21" s="12"/>
      <c r="AE21" s="42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37"/>
      <c r="R22" s="1"/>
      <c r="S22" s="1"/>
      <c r="T22" s="24"/>
      <c r="U22" s="24"/>
      <c r="V22" s="68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 t="s">
        <v>36</v>
      </c>
      <c r="C23" s="1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0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69"/>
      <c r="N27" s="69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0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0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s="7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s="7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s="70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24"/>
      <c r="AA33" s="24"/>
      <c r="AB33" s="24"/>
      <c r="AC33" s="24"/>
      <c r="AD33" s="24"/>
      <c r="AE33" s="24"/>
      <c r="AF33" s="23"/>
      <c r="AG33" s="8"/>
      <c r="AH33" s="8"/>
      <c r="AI33" s="8"/>
      <c r="AJ33" s="8"/>
      <c r="AK33" s="8"/>
    </row>
    <row r="34" spans="1:37" s="70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7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7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70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7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70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70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70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70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70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70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70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70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70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70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70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70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70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70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70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2017-12-20T23:38:36Z</dcterms:modified>
</cp:coreProperties>
</file>