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E10" i="1" l="1"/>
  <c r="O10" i="1" l="1"/>
  <c r="O14" i="1" s="1"/>
  <c r="O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M10" i="1"/>
  <c r="L10" i="1"/>
  <c r="K10" i="1"/>
  <c r="J10" i="1"/>
  <c r="I10" i="1"/>
  <c r="H10" i="1"/>
  <c r="H14" i="1" s="1"/>
  <c r="G10" i="1"/>
  <c r="G14" i="1" s="1"/>
  <c r="F10" i="1"/>
  <c r="F14" i="1" s="1"/>
  <c r="E14" i="1"/>
  <c r="K14" i="1" l="1"/>
  <c r="G17" i="1"/>
  <c r="L14" i="1"/>
  <c r="N10" i="1"/>
  <c r="N14" i="1" s="1"/>
  <c r="I14" i="1"/>
  <c r="M14" i="1" s="1"/>
  <c r="H17" i="1"/>
  <c r="F17" i="1"/>
  <c r="E17" i="1"/>
  <c r="L17" i="1" s="1"/>
  <c r="I17" i="1"/>
  <c r="D11" i="1"/>
  <c r="N17" i="1" l="1"/>
  <c r="M17" i="1"/>
  <c r="K17" i="1"/>
</calcChain>
</file>

<file path=xl/sharedStrings.xml><?xml version="1.0" encoding="utf-8"?>
<sst xmlns="http://schemas.openxmlformats.org/spreadsheetml/2006/main" count="84" uniqueCount="58">
  <si>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</si>
  <si>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</si>
  <si>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</si>
  <si>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</si>
  <si>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</si>
  <si>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</si>
  <si>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</si>
  <si>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</si>
  <si>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</si>
  <si>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</si>
  <si>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</si>
  <si>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</si>
  <si>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</si>
  <si>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</si>
  <si>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</si>
  <si>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</si>
  <si>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</si>
  <si>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</si>
  <si>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</si>
  <si>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</si>
  <si>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</si>
  <si>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</si>
  <si>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</si>
  <si>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</si>
  <si>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</si>
  <si>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</si>
  <si>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</si>
  <si>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</si>
  <si>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</si>
  <si>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</si>
  <si>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</si>
  <si>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</si>
  <si>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</si>
  <si>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</si>
  <si>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</si>
  <si>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</si>
  <si>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</si>
  <si>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</si>
  <si>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Fera</t>
  </si>
  <si>
    <t>Fera  2</t>
  </si>
  <si>
    <t>1.  ottelu</t>
  </si>
  <si>
    <t xml:space="preserve">Lyöty </t>
  </si>
  <si>
    <t xml:space="preserve">Tuotu </t>
  </si>
  <si>
    <t>L+T</t>
  </si>
  <si>
    <t>PöU</t>
  </si>
  <si>
    <t>suomensarja</t>
  </si>
  <si>
    <t>PöU = Pöytyän Urheilijat  (1945)</t>
  </si>
  <si>
    <t>Aino Tanhua</t>
  </si>
  <si>
    <t>23.4.2002   Rauma</t>
  </si>
  <si>
    <t>Fera  3</t>
  </si>
  <si>
    <t>24.07. 2019  Kirittäret - Fera  2-0  (5-1, 7-0)</t>
  </si>
  <si>
    <t>17 v   3 kk   1 pv</t>
  </si>
  <si>
    <t>7.</t>
  </si>
  <si>
    <t>Fera = Fera, Rauma  (1958), kasvattajaseura</t>
  </si>
  <si>
    <t>6.  ottelu</t>
  </si>
  <si>
    <t>28.06. 2020  MyVe - Fera  0-2  (1-3, 1-12)</t>
  </si>
  <si>
    <t>18 v   2 kk   5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</si>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</sst>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9" width="5.7109375" style="65" customWidth="1"/>
    <col min="20" max="20" width="0.7109375" style="65" customWidth="1"/>
    <col min="21" max="28" width="5.7109375" style="65" customWidth="1"/>
    <col min="29" max="32" width="5.7109375" style="25" customWidth="1"/>
    <col min="33" max="33" width="5.7109375" style="66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7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8">
        <v>2017</v>
      </c>
      <c r="C4" s="68"/>
      <c r="D4" s="69" t="s">
        <v>49</v>
      </c>
      <c r="E4" s="68"/>
      <c r="F4" s="70" t="s">
        <v>45</v>
      </c>
      <c r="G4" s="71"/>
      <c r="H4" s="72"/>
      <c r="I4" s="68"/>
      <c r="J4" s="68"/>
      <c r="K4" s="68"/>
      <c r="L4" s="68"/>
      <c r="M4" s="68"/>
      <c r="N4" s="73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2017</v>
      </c>
      <c r="C5" s="28"/>
      <c r="D5" s="29" t="s">
        <v>39</v>
      </c>
      <c r="E5" s="28"/>
      <c r="F5" s="30" t="s">
        <v>37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2018</v>
      </c>
      <c r="C6" s="28"/>
      <c r="D6" s="29" t="s">
        <v>39</v>
      </c>
      <c r="E6" s="28"/>
      <c r="F6" s="30" t="s">
        <v>37</v>
      </c>
      <c r="G6" s="31"/>
      <c r="H6" s="32"/>
      <c r="I6" s="28"/>
      <c r="J6" s="28"/>
      <c r="K6" s="28"/>
      <c r="L6" s="28"/>
      <c r="M6" s="28"/>
      <c r="N6" s="3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2019</v>
      </c>
      <c r="C7" s="28"/>
      <c r="D7" s="29" t="s">
        <v>44</v>
      </c>
      <c r="E7" s="28"/>
      <c r="F7" s="30" t="s">
        <v>37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2019</v>
      </c>
      <c r="C8" s="26" t="s">
        <v>52</v>
      </c>
      <c r="D8" s="34" t="s">
        <v>38</v>
      </c>
      <c r="E8" s="26">
        <v>2</v>
      </c>
      <c r="F8" s="26">
        <v>0</v>
      </c>
      <c r="G8" s="26">
        <v>0</v>
      </c>
      <c r="H8" s="26">
        <v>0</v>
      </c>
      <c r="I8" s="26">
        <v>3</v>
      </c>
      <c r="J8" s="26">
        <v>3</v>
      </c>
      <c r="K8" s="26">
        <v>0</v>
      </c>
      <c r="L8" s="26">
        <v>0</v>
      </c>
      <c r="M8" s="26">
        <v>0</v>
      </c>
      <c r="N8" s="35">
        <v>0.42857142857142855</v>
      </c>
      <c r="O8" s="24">
        <v>7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2020</v>
      </c>
      <c r="C9" s="26" t="s">
        <v>57</v>
      </c>
      <c r="D9" s="34" t="s">
        <v>38</v>
      </c>
      <c r="E9" s="26">
        <v>15</v>
      </c>
      <c r="F9" s="26">
        <v>0</v>
      </c>
      <c r="G9" s="26">
        <v>0</v>
      </c>
      <c r="H9" s="26">
        <v>4</v>
      </c>
      <c r="I9" s="26">
        <v>24</v>
      </c>
      <c r="J9" s="26">
        <v>24</v>
      </c>
      <c r="K9" s="26">
        <v>0</v>
      </c>
      <c r="L9" s="26">
        <v>0</v>
      </c>
      <c r="M9" s="26">
        <v>0</v>
      </c>
      <c r="N9" s="35">
        <v>0.27</v>
      </c>
      <c r="O9" s="24">
        <v>89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17</v>
      </c>
      <c r="F10" s="18">
        <f t="shared" si="0"/>
        <v>0</v>
      </c>
      <c r="G10" s="18">
        <f t="shared" si="0"/>
        <v>0</v>
      </c>
      <c r="H10" s="18">
        <f t="shared" si="0"/>
        <v>4</v>
      </c>
      <c r="I10" s="18">
        <f t="shared" si="0"/>
        <v>27</v>
      </c>
      <c r="J10" s="18">
        <f t="shared" si="0"/>
        <v>27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6">
        <f>PRODUCT(I10/O10)</f>
        <v>0.28125</v>
      </c>
      <c r="O10" s="37">
        <f>SUM(O4:O9)</f>
        <v>96</v>
      </c>
      <c r="P10" s="18"/>
      <c r="Q10" s="18"/>
      <c r="R10" s="18"/>
      <c r="S10" s="18"/>
      <c r="T10" s="37"/>
      <c r="U10" s="18">
        <f t="shared" ref="U10:AJ10" si="1">SUM(U4:U9)</f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 t="shared" si="1"/>
        <v>0</v>
      </c>
      <c r="AH10" s="18">
        <f t="shared" si="1"/>
        <v>0</v>
      </c>
      <c r="AI10" s="18">
        <f t="shared" si="1"/>
        <v>0</v>
      </c>
      <c r="AJ10" s="18">
        <f t="shared" si="1"/>
        <v>0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4" t="s">
        <v>2</v>
      </c>
      <c r="C11" s="38"/>
      <c r="D11" s="39">
        <f>SUM(F10:H10)+((I10-F10-G10)/3)+(E10/3)+(AE10*25)+(AF10*25)+(AG10*10)+(AH10*25)+(AI10*20)+(AJ10*15)</f>
        <v>18.666666666666668</v>
      </c>
      <c r="E11" s="1"/>
      <c r="F11" s="1"/>
      <c r="G11" s="1"/>
      <c r="H11" s="1"/>
      <c r="I11" s="1"/>
      <c r="J11" s="1"/>
      <c r="K11" s="1"/>
      <c r="L11" s="1"/>
      <c r="M11" s="1"/>
      <c r="N11" s="4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41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0"/>
      <c r="O12" s="42"/>
      <c r="P12" s="42"/>
      <c r="Q12" s="42"/>
      <c r="R12" s="42"/>
      <c r="S12" s="42"/>
      <c r="T12" s="42"/>
      <c r="U12" s="1"/>
      <c r="V12" s="4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16</v>
      </c>
      <c r="C13" s="44"/>
      <c r="D13" s="44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6" t="s">
        <v>35</v>
      </c>
      <c r="O13" s="24"/>
      <c r="P13" s="45" t="s">
        <v>32</v>
      </c>
      <c r="Q13" s="12"/>
      <c r="R13" s="12"/>
      <c r="S13" s="12"/>
      <c r="T13" s="46"/>
      <c r="U13" s="46"/>
      <c r="V13" s="46"/>
      <c r="W13" s="46"/>
      <c r="X13" s="46"/>
      <c r="Y13" s="12"/>
      <c r="Z13" s="12"/>
      <c r="AA13" s="12"/>
      <c r="AB13" s="11"/>
      <c r="AC13" s="11"/>
      <c r="AD13" s="11"/>
      <c r="AE13" s="11"/>
      <c r="AF13" s="12"/>
      <c r="AG13" s="12"/>
      <c r="AH13" s="12"/>
      <c r="AI13" s="12"/>
      <c r="AJ13" s="47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5" t="s">
        <v>17</v>
      </c>
      <c r="C14" s="12"/>
      <c r="D14" s="47"/>
      <c r="E14" s="26">
        <f>PRODUCT(E10)</f>
        <v>17</v>
      </c>
      <c r="F14" s="26">
        <f>PRODUCT(F10)</f>
        <v>0</v>
      </c>
      <c r="G14" s="26">
        <f>PRODUCT(G10)</f>
        <v>0</v>
      </c>
      <c r="H14" s="26">
        <f>PRODUCT(H10)</f>
        <v>4</v>
      </c>
      <c r="I14" s="26">
        <f>PRODUCT(I10)</f>
        <v>27</v>
      </c>
      <c r="J14" s="1"/>
      <c r="K14" s="48">
        <f>PRODUCT((F14+G14)/E14)</f>
        <v>0</v>
      </c>
      <c r="L14" s="48">
        <f>PRODUCT(H14/E14)</f>
        <v>0.23529411764705882</v>
      </c>
      <c r="M14" s="48">
        <f>PRODUCT(I14/E14)</f>
        <v>1.588235294117647</v>
      </c>
      <c r="N14" s="35">
        <f>PRODUCT(N10)</f>
        <v>0.28125</v>
      </c>
      <c r="O14" s="24">
        <f>PRODUCT(O10)</f>
        <v>96</v>
      </c>
      <c r="P14" s="74" t="s">
        <v>33</v>
      </c>
      <c r="Q14" s="75"/>
      <c r="R14" s="76" t="s">
        <v>50</v>
      </c>
      <c r="S14" s="76"/>
      <c r="T14" s="76"/>
      <c r="U14" s="76"/>
      <c r="V14" s="76"/>
      <c r="W14" s="76"/>
      <c r="X14" s="76"/>
      <c r="Y14" s="76"/>
      <c r="Z14" s="76"/>
      <c r="AA14" s="76"/>
      <c r="AB14" s="77" t="s">
        <v>40</v>
      </c>
      <c r="AC14" s="77"/>
      <c r="AD14" s="78" t="s">
        <v>51</v>
      </c>
      <c r="AE14" s="77"/>
      <c r="AF14" s="77"/>
      <c r="AG14" s="79"/>
      <c r="AH14" s="79"/>
      <c r="AI14" s="80"/>
      <c r="AJ14" s="8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9" t="s">
        <v>18</v>
      </c>
      <c r="C15" s="50"/>
      <c r="D15" s="51"/>
      <c r="E15" s="26"/>
      <c r="F15" s="26"/>
      <c r="G15" s="26"/>
      <c r="H15" s="26"/>
      <c r="I15" s="26"/>
      <c r="J15" s="1"/>
      <c r="K15" s="48"/>
      <c r="L15" s="48"/>
      <c r="M15" s="48"/>
      <c r="N15" s="35"/>
      <c r="O15" s="52"/>
      <c r="P15" s="82" t="s">
        <v>41</v>
      </c>
      <c r="Q15" s="83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7"/>
      <c r="AC15" s="77"/>
      <c r="AD15" s="78"/>
      <c r="AE15" s="77"/>
      <c r="AF15" s="77"/>
      <c r="AG15" s="78"/>
      <c r="AH15" s="78"/>
      <c r="AI15" s="84"/>
      <c r="AJ15" s="85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3" t="s">
        <v>19</v>
      </c>
      <c r="C16" s="54"/>
      <c r="D16" s="55"/>
      <c r="E16" s="27"/>
      <c r="F16" s="27"/>
      <c r="G16" s="27"/>
      <c r="H16" s="27"/>
      <c r="I16" s="27"/>
      <c r="J16" s="1"/>
      <c r="K16" s="56"/>
      <c r="L16" s="56"/>
      <c r="M16" s="56"/>
      <c r="N16" s="57"/>
      <c r="O16" s="24">
        <v>0</v>
      </c>
      <c r="P16" s="82" t="s">
        <v>42</v>
      </c>
      <c r="Q16" s="83"/>
      <c r="R16" s="76" t="s">
        <v>55</v>
      </c>
      <c r="S16" s="76"/>
      <c r="T16" s="76"/>
      <c r="U16" s="76"/>
      <c r="V16" s="76"/>
      <c r="W16" s="76"/>
      <c r="X16" s="76"/>
      <c r="Y16" s="76"/>
      <c r="Z16" s="76"/>
      <c r="AA16" s="76"/>
      <c r="AB16" s="77" t="s">
        <v>54</v>
      </c>
      <c r="AC16" s="77"/>
      <c r="AD16" s="78" t="s">
        <v>56</v>
      </c>
      <c r="AE16" s="77"/>
      <c r="AF16" s="77"/>
      <c r="AG16" s="78"/>
      <c r="AH16" s="78"/>
      <c r="AI16" s="84"/>
      <c r="AJ16" s="8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8" t="s">
        <v>20</v>
      </c>
      <c r="C17" s="59"/>
      <c r="D17" s="60"/>
      <c r="E17" s="18">
        <f>SUM(E14:E16)</f>
        <v>17</v>
      </c>
      <c r="F17" s="18">
        <f>SUM(F14:F16)</f>
        <v>0</v>
      </c>
      <c r="G17" s="18">
        <f>SUM(G14:G16)</f>
        <v>0</v>
      </c>
      <c r="H17" s="18">
        <f>SUM(H14:H16)</f>
        <v>4</v>
      </c>
      <c r="I17" s="18">
        <f>SUM(I14:I16)</f>
        <v>27</v>
      </c>
      <c r="J17" s="1"/>
      <c r="K17" s="61">
        <f>PRODUCT((F17+G17)/E17)</f>
        <v>0</v>
      </c>
      <c r="L17" s="61">
        <f>PRODUCT(H17/E17)</f>
        <v>0.23529411764705882</v>
      </c>
      <c r="M17" s="61">
        <f>PRODUCT(I17/E17)</f>
        <v>1.588235294117647</v>
      </c>
      <c r="N17" s="36">
        <f>PRODUCT(I17/O17)</f>
        <v>0.28125</v>
      </c>
      <c r="O17" s="24">
        <f>SUM(O14:O16)</f>
        <v>96</v>
      </c>
      <c r="P17" s="86" t="s">
        <v>34</v>
      </c>
      <c r="Q17" s="8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9"/>
      <c r="AC17" s="88"/>
      <c r="AD17" s="88"/>
      <c r="AE17" s="88"/>
      <c r="AF17" s="88"/>
      <c r="AG17" s="88"/>
      <c r="AH17" s="88"/>
      <c r="AI17" s="90"/>
      <c r="AJ17" s="9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41"/>
      <c r="C18" s="41"/>
      <c r="D18" s="41"/>
      <c r="E18" s="41"/>
      <c r="F18" s="41"/>
      <c r="G18" s="41"/>
      <c r="H18" s="41"/>
      <c r="I18" s="41"/>
      <c r="J18" s="1"/>
      <c r="K18" s="41"/>
      <c r="L18" s="41"/>
      <c r="M18" s="41"/>
      <c r="N18" s="40"/>
      <c r="O18" s="24"/>
      <c r="P18" s="24"/>
      <c r="Q18" s="24"/>
      <c r="R18" s="24"/>
      <c r="S18" s="24"/>
      <c r="T18" s="24"/>
      <c r="U18" s="1"/>
      <c r="V18" s="43"/>
      <c r="W18" s="1"/>
      <c r="X18" s="1"/>
      <c r="Y18" s="24"/>
      <c r="Z18" s="24"/>
      <c r="AA18" s="62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 t="s">
        <v>36</v>
      </c>
      <c r="C19" s="1"/>
      <c r="D19" s="1" t="s">
        <v>53</v>
      </c>
      <c r="E19" s="1"/>
      <c r="F19" s="24"/>
      <c r="G19" s="1"/>
      <c r="H19" s="1"/>
      <c r="I19" s="1"/>
      <c r="J19" s="1"/>
      <c r="K19" s="1"/>
      <c r="L19" s="1"/>
      <c r="M19" s="1"/>
      <c r="N19" s="43"/>
      <c r="O19" s="24"/>
      <c r="P19" s="24"/>
      <c r="Q19" s="24"/>
      <c r="R19" s="24"/>
      <c r="S19" s="24"/>
      <c r="T19" s="24"/>
      <c r="U19" s="1"/>
      <c r="V19" s="43"/>
      <c r="W19" s="1"/>
      <c r="X19" s="1"/>
      <c r="Y19" s="24"/>
      <c r="Z19" s="24"/>
      <c r="AA19" s="62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62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62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3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4"/>
      <c r="Y22" s="24"/>
      <c r="Z22" s="24"/>
      <c r="AA22" s="24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62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62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62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62"/>
      <c r="AB26" s="1"/>
      <c r="AC26" s="24"/>
      <c r="AD26" s="24"/>
      <c r="AE26" s="24"/>
      <c r="AF26" s="24"/>
      <c r="AG26" s="24"/>
      <c r="AH26" s="24"/>
      <c r="AI26" s="24"/>
      <c r="AJ26" s="24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4"/>
      <c r="P27" s="24"/>
      <c r="Q27" s="24"/>
      <c r="R27" s="24"/>
      <c r="S27" s="24"/>
      <c r="T27" s="24"/>
      <c r="U27" s="1"/>
      <c r="V27" s="43"/>
      <c r="W27" s="1"/>
      <c r="X27" s="1"/>
      <c r="Y27" s="24"/>
      <c r="Z27" s="24"/>
      <c r="AA27" s="62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2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2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2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2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2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2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2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2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2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2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2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2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2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2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2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2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2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2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2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2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2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2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2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2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2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2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2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2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2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2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2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2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2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2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2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2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2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2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2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2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2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2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2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2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2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2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2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2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2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2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2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2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2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2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2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2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2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2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2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2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2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2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2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2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2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2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2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2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2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2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2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2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2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2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2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2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2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2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2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2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2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2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2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2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2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2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2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2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2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2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2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2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2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2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2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2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2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2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2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2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2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2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2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2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2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2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2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2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2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2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2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2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2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2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2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2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2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2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2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2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2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2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3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2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3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2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3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2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3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2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3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2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3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2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3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2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3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2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3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2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3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2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3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2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3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2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3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2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3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62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2020-09-09T13:59:07Z</dcterms:modified>
</cp:coreProperties>
</file>