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J14" i="5"/>
  <c r="J10" i="5"/>
  <c r="AS7" i="5" l="1"/>
  <c r="AG7" i="5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K15" i="5"/>
  <c r="K16" i="5" s="1"/>
  <c r="J16" i="5" s="1"/>
  <c r="F15" i="5"/>
  <c r="L15" i="5" s="1"/>
  <c r="H15" i="5"/>
  <c r="O16" i="5"/>
  <c r="O15" i="5"/>
  <c r="J15" i="5"/>
  <c r="M15" i="5"/>
  <c r="AF10" i="5"/>
  <c r="N15" i="5" l="1"/>
  <c r="H16" i="5"/>
  <c r="M16" i="5" s="1"/>
  <c r="F16" i="5"/>
  <c r="L16" i="5" l="1"/>
  <c r="N16" i="5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<sst xmlns="http://schemas.openxmlformats.org/spreadsheetml/2006/main" count="83" uniqueCount="37">
  <si>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</si>
  <si>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</si>
  <si>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</si>
  <si>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</si>
  <si>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</si>
  <si>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</si>
  <si>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</si>
  <si>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</si>
  <si>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</si>
  <si>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</si>
  <si>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</si>
  <si>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</si>
  <si>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</si>
  <si>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</si>
  <si>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</si>
  <si>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</si>
  <si>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</si>
  <si>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</si>
  <si>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</si>
  <si>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</si>
  <si>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</si>
  <si>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</si>
  <si>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</si>
  <si>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</si>
  <si>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</si>
  <si>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Jero Talvinen</t>
  </si>
  <si>
    <t>1.</t>
  </si>
  <si>
    <t>LP Juniorit</t>
  </si>
  <si>
    <t>2.</t>
  </si>
  <si>
    <t>6.</t>
  </si>
  <si>
    <t>LP</t>
  </si>
  <si>
    <t>1.8.1998   Loimaa</t>
  </si>
  <si>
    <t>LP = LP Juniorit</t>
  </si>
  <si>
    <t>5.</t>
  </si>
  <si>
    <t>PöU</t>
  </si>
  <si>
    <t>PöU = Pöytyän Urheilijat  (1945)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</si>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</sst>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3</v>
      </c>
      <c r="AE4" s="12">
        <v>10</v>
      </c>
      <c r="AF4" s="67">
        <v>0.41660000000000003</v>
      </c>
      <c r="AG4" s="68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2</v>
      </c>
      <c r="AE5" s="12">
        <v>9</v>
      </c>
      <c r="AF5" s="67">
        <v>0.6</v>
      </c>
      <c r="AG5" s="68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27</v>
      </c>
      <c r="AA6" s="12">
        <v>15</v>
      </c>
      <c r="AB6" s="12">
        <v>0</v>
      </c>
      <c r="AC6" s="12">
        <v>2</v>
      </c>
      <c r="AD6" s="12">
        <v>2</v>
      </c>
      <c r="AE6" s="12">
        <v>42</v>
      </c>
      <c r="AF6" s="67">
        <v>0.50600000000000001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26</v>
      </c>
      <c r="Z7" s="1" t="s">
        <v>30</v>
      </c>
      <c r="AA7" s="12">
        <v>12</v>
      </c>
      <c r="AB7" s="12">
        <v>0</v>
      </c>
      <c r="AC7" s="12">
        <v>7</v>
      </c>
      <c r="AD7" s="12">
        <v>20</v>
      </c>
      <c r="AE7" s="12">
        <v>45</v>
      </c>
      <c r="AF7" s="67">
        <v>0.5</v>
      </c>
      <c r="AG7" s="68">
        <f>PRODUCT(AE7/AF7)</f>
        <v>90</v>
      </c>
      <c r="AH7" s="7"/>
      <c r="AI7" s="7"/>
      <c r="AJ7" s="7"/>
      <c r="AK7" s="7"/>
      <c r="AL7" s="10"/>
      <c r="AM7" s="12">
        <v>8</v>
      </c>
      <c r="AN7" s="12">
        <v>1</v>
      </c>
      <c r="AO7" s="13">
        <v>7</v>
      </c>
      <c r="AP7" s="12">
        <v>10</v>
      </c>
      <c r="AQ7" s="12">
        <v>27</v>
      </c>
      <c r="AR7" s="59">
        <v>0.64280000000000004</v>
      </c>
      <c r="AS7" s="70">
        <f>PRODUCT(AQ7/AR7)</f>
        <v>42.003733665214682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26</v>
      </c>
      <c r="Z8" s="1" t="s">
        <v>30</v>
      </c>
      <c r="AA8" s="12">
        <v>16</v>
      </c>
      <c r="AB8" s="12">
        <v>2</v>
      </c>
      <c r="AC8" s="12">
        <v>7</v>
      </c>
      <c r="AD8" s="12">
        <v>19</v>
      </c>
      <c r="AE8" s="12">
        <v>60</v>
      </c>
      <c r="AF8" s="67">
        <v>0.61850000000000005</v>
      </c>
      <c r="AG8" s="19">
        <v>97</v>
      </c>
      <c r="AH8" s="40"/>
      <c r="AI8" s="7"/>
      <c r="AJ8" s="7"/>
      <c r="AK8" s="7"/>
      <c r="AM8" s="12">
        <v>6</v>
      </c>
      <c r="AN8" s="12">
        <v>0</v>
      </c>
      <c r="AO8" s="13">
        <v>0</v>
      </c>
      <c r="AP8" s="12">
        <v>3</v>
      </c>
      <c r="AQ8" s="12">
        <v>11</v>
      </c>
      <c r="AR8" s="65">
        <v>0.44</v>
      </c>
      <c r="AS8" s="19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2" t="s">
        <v>36</v>
      </c>
      <c r="D9" s="1" t="s">
        <v>30</v>
      </c>
      <c r="E9" s="12">
        <v>15</v>
      </c>
      <c r="F9" s="12">
        <v>0</v>
      </c>
      <c r="G9" s="12">
        <v>0</v>
      </c>
      <c r="H9" s="12">
        <v>7</v>
      </c>
      <c r="I9" s="12">
        <v>37</v>
      </c>
      <c r="J9" s="32">
        <v>0.4204</v>
      </c>
      <c r="K9" s="19">
        <v>88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33</v>
      </c>
      <c r="Z9" s="1" t="s">
        <v>34</v>
      </c>
      <c r="AA9" s="12">
        <v>4</v>
      </c>
      <c r="AB9" s="12">
        <v>0</v>
      </c>
      <c r="AC9" s="12">
        <v>1</v>
      </c>
      <c r="AD9" s="12">
        <v>2</v>
      </c>
      <c r="AE9" s="12">
        <v>13</v>
      </c>
      <c r="AF9" s="32">
        <v>0.48139999999999999</v>
      </c>
      <c r="AG9" s="19">
        <v>27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15</v>
      </c>
      <c r="F10" s="36">
        <f>SUM(F4:F9)</f>
        <v>0</v>
      </c>
      <c r="G10" s="36">
        <f>SUM(G4:G9)</f>
        <v>0</v>
      </c>
      <c r="H10" s="36">
        <f>SUM(H4:H9)</f>
        <v>7</v>
      </c>
      <c r="I10" s="36">
        <f>SUM(I4:I9)</f>
        <v>37</v>
      </c>
      <c r="J10" s="37">
        <f>PRODUCT(I10/K10)</f>
        <v>0.42045454545454547</v>
      </c>
      <c r="K10" s="21">
        <f>SUM(K4:K9)</f>
        <v>88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58</v>
      </c>
      <c r="AB10" s="36">
        <f>SUM(AB4:AB9)</f>
        <v>2</v>
      </c>
      <c r="AC10" s="36">
        <f>SUM(AC4:AC9)</f>
        <v>18</v>
      </c>
      <c r="AD10" s="36">
        <f>SUM(AD4:AD9)</f>
        <v>48</v>
      </c>
      <c r="AE10" s="36">
        <f>SUM(AE4:AE9)</f>
        <v>179</v>
      </c>
      <c r="AF10" s="37">
        <f>PRODUCT(AE10/AG10)</f>
        <v>0.53273809523809523</v>
      </c>
      <c r="AG10" s="21">
        <f>SUM(AG4:AG9)</f>
        <v>336</v>
      </c>
      <c r="AH10" s="18"/>
      <c r="AI10" s="29"/>
      <c r="AJ10" s="41"/>
      <c r="AK10" s="42"/>
      <c r="AL10" s="10"/>
      <c r="AM10" s="36">
        <f>SUM(AM4:AM9)</f>
        <v>14</v>
      </c>
      <c r="AN10" s="36">
        <f>SUM(AN4:AN9)</f>
        <v>1</v>
      </c>
      <c r="AO10" s="36">
        <f>SUM(AO4:AO9)</f>
        <v>7</v>
      </c>
      <c r="AP10" s="36">
        <f>SUM(AP4:AP9)</f>
        <v>13</v>
      </c>
      <c r="AQ10" s="36">
        <f>SUM(AQ4:AQ9)</f>
        <v>38</v>
      </c>
      <c r="AR10" s="37">
        <f>PRODUCT(AQ10/AS10)</f>
        <v>0.56713257487810542</v>
      </c>
      <c r="AS10" s="39">
        <f>SUM(AS4:AS9)</f>
        <v>67.003733665214682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15</v>
      </c>
      <c r="F14" s="47">
        <f>PRODUCT(F10+R10)</f>
        <v>0</v>
      </c>
      <c r="G14" s="47">
        <f>PRODUCT(G10+S10)</f>
        <v>0</v>
      </c>
      <c r="H14" s="47">
        <f>PRODUCT(H10+T10)</f>
        <v>7</v>
      </c>
      <c r="I14" s="47">
        <f>PRODUCT(I10+U10)</f>
        <v>37</v>
      </c>
      <c r="J14" s="60">
        <f>PRODUCT(I14/K14)</f>
        <v>0.42045454545454547</v>
      </c>
      <c r="K14" s="16">
        <f>PRODUCT(K10+W10)</f>
        <v>88</v>
      </c>
      <c r="L14" s="53">
        <f>PRODUCT((F14+G14)/E14)</f>
        <v>0</v>
      </c>
      <c r="M14" s="53">
        <f>PRODUCT(H14/E14)</f>
        <v>0.46666666666666667</v>
      </c>
      <c r="N14" s="53">
        <f>PRODUCT((F14+G14+H14)/E14)</f>
        <v>0.46666666666666667</v>
      </c>
      <c r="O14" s="53">
        <f>PRODUCT(I14/E14)</f>
        <v>2.4666666666666668</v>
      </c>
      <c r="Q14" s="17"/>
      <c r="R14" s="17"/>
      <c r="S14" s="17"/>
      <c r="T14" s="16" t="s">
        <v>35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72</v>
      </c>
      <c r="F15" s="47">
        <f>PRODUCT(AB10+AN10)</f>
        <v>3</v>
      </c>
      <c r="G15" s="47">
        <f>PRODUCT(AC10+AO10)</f>
        <v>25</v>
      </c>
      <c r="H15" s="47">
        <f>PRODUCT(AD10+AP10)</f>
        <v>61</v>
      </c>
      <c r="I15" s="47">
        <f>PRODUCT(AE10+AQ10)</f>
        <v>217</v>
      </c>
      <c r="J15" s="60">
        <f>PRODUCT(I15/K15)</f>
        <v>0.53845654983501312</v>
      </c>
      <c r="K15" s="10">
        <f>PRODUCT(AG10+AS10)</f>
        <v>403.00373366521467</v>
      </c>
      <c r="L15" s="53">
        <f>PRODUCT((F15+G15)/E15)</f>
        <v>0.3888888888888889</v>
      </c>
      <c r="M15" s="53">
        <f>PRODUCT(H15/E15)</f>
        <v>0.84722222222222221</v>
      </c>
      <c r="N15" s="53">
        <f>PRODUCT((F15+G15+H15)/E15)</f>
        <v>1.2361111111111112</v>
      </c>
      <c r="O15" s="53">
        <f>PRODUCT(I15/E15)</f>
        <v>3.0138888888888888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87</v>
      </c>
      <c r="F16" s="47">
        <f t="shared" ref="F16:I16" si="0">SUM(F13:F15)</f>
        <v>3</v>
      </c>
      <c r="G16" s="47">
        <f t="shared" si="0"/>
        <v>25</v>
      </c>
      <c r="H16" s="47">
        <f t="shared" si="0"/>
        <v>68</v>
      </c>
      <c r="I16" s="47">
        <f t="shared" si="0"/>
        <v>254</v>
      </c>
      <c r="J16" s="60">
        <f>PRODUCT(I16/K16)</f>
        <v>0.51730767524710319</v>
      </c>
      <c r="K16" s="16">
        <f>SUM(K13:K15)</f>
        <v>491.00373366521467</v>
      </c>
      <c r="L16" s="53">
        <f>PRODUCT((F16+G16)/E16)</f>
        <v>0.32183908045977011</v>
      </c>
      <c r="M16" s="53">
        <f>PRODUCT(H16/E16)</f>
        <v>0.7816091954022989</v>
      </c>
      <c r="N16" s="53">
        <f>PRODUCT((F16+G16+H16)/E16)</f>
        <v>1.103448275862069</v>
      </c>
      <c r="O16" s="53">
        <f>PRODUCT(I16/E16)</f>
        <v>2.9195402298850577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2020-09-08T18:18:24Z</dcterms:modified>
</cp:coreProperties>
</file>