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7" i="1" l="1"/>
  <c r="L17" i="1"/>
  <c r="K17" i="1"/>
  <c r="J17" i="1"/>
  <c r="I17" i="1"/>
  <c r="H17" i="1"/>
  <c r="G17" i="1"/>
  <c r="F17" i="1"/>
  <c r="E17" i="1"/>
  <c r="O17" i="1"/>
  <c r="O21" i="1"/>
  <c r="O24" i="1" s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I21" i="1"/>
  <c r="I24" i="1" s="1"/>
  <c r="M24" i="1" s="1"/>
  <c r="H21" i="1"/>
  <c r="L21" i="1" s="1"/>
  <c r="G21" i="1"/>
  <c r="F21" i="1"/>
  <c r="F24" i="1"/>
  <c r="E21" i="1"/>
  <c r="E24" i="1"/>
  <c r="L24" i="1" s="1"/>
  <c r="N21" i="1"/>
  <c r="G24" i="1"/>
  <c r="K24" i="1" s="1"/>
  <c r="H24" i="1"/>
  <c r="M21" i="1"/>
  <c r="D18" i="1"/>
  <c r="K21" i="1"/>
</calcChain>
</file>

<file path=xl/sharedStrings.xml><?xml version="1.0" encoding="utf-8"?>
<sst xmlns="http://schemas.openxmlformats.org/spreadsheetml/2006/main" count="92" uniqueCount="61">
  <si>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</si>
  <si>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</si>
  <si>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</si>
  <si>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</si>
  <si>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</si>
  <si>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</si>
  <si>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</si>
  <si>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</si>
  <si>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</si>
  <si>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</si>
  <si>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</si>
  <si>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</si>
  <si>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</si>
  <si>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</si>
  <si>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</si>
  <si>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</si>
  <si>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</si>
  <si>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</si>
  <si>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</si>
  <si>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</si>
  <si>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</si>
  <si>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</si>
  <si>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</si>
  <si>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</si>
  <si>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</si>
  <si>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</si>
  <si>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</si>
  <si>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</si>
  <si>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</si>
  <si>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</si>
  <si>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</si>
  <si>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</si>
  <si>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</si>
  <si>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</si>
  <si>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</si>
  <si>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Terhi Takala</t>
  </si>
  <si>
    <t>9.</t>
  </si>
  <si>
    <t>Pesäkarhut</t>
  </si>
  <si>
    <t>2.8.1978</t>
  </si>
  <si>
    <t>Pesäkarhut = Pesäkarhut, Pori  (1985)</t>
  </si>
  <si>
    <t>UPV</t>
  </si>
  <si>
    <t>ykköspesis</t>
  </si>
  <si>
    <t>UPV = Ulvilan Pesä-Veikot  (1957)</t>
  </si>
  <si>
    <t>ENSIMMÄISET</t>
  </si>
  <si>
    <t>Ottelu</t>
  </si>
  <si>
    <t>1.  ottelu</t>
  </si>
  <si>
    <t>Lyöty juoksu</t>
  </si>
  <si>
    <t>Tuotu juoksu</t>
  </si>
  <si>
    <t>Kunnari</t>
  </si>
  <si>
    <t>suomensarja</t>
  </si>
  <si>
    <t>Pesäkarhut  2</t>
  </si>
  <si>
    <t>12.05. 1996  Lippo - Pesäkarhut  2-0  (2-0, 3-2)</t>
  </si>
  <si>
    <t xml:space="preserve">  17 v   9 kk 10 pv</t>
  </si>
  <si>
    <t>5.  ottelu</t>
  </si>
  <si>
    <t>26.05. 1996  Pesäkarhut - ViU  0-1  (2-2, 3-3, 0-0, 1-2)</t>
  </si>
  <si>
    <t xml:space="preserve">  17 v   9 kk 24 pv</t>
  </si>
  <si>
    <t>13.  ottelu</t>
  </si>
  <si>
    <t>10.07. 1996  Pesäkarhut - Turku-Pesis  2-0  (4-1, 5-1)</t>
  </si>
  <si>
    <t xml:space="preserve">  17 v 11 kk   8 pv</t>
  </si>
  <si>
    <t>UuPeeVee</t>
  </si>
  <si>
    <t>UuPeeVee, Ulvila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</si>
</sst>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" fontId="1" fillId="7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4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1">
        <v>1995</v>
      </c>
      <c r="C4" s="61"/>
      <c r="D4" s="62" t="s">
        <v>37</v>
      </c>
      <c r="E4" s="68"/>
      <c r="F4" s="63" t="s">
        <v>41</v>
      </c>
      <c r="G4" s="64"/>
      <c r="H4" s="65"/>
      <c r="I4" s="61"/>
      <c r="J4" s="61"/>
      <c r="K4" s="61"/>
      <c r="L4" s="61"/>
      <c r="M4" s="61"/>
      <c r="N4" s="6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1996</v>
      </c>
      <c r="C5" s="27" t="s">
        <v>36</v>
      </c>
      <c r="D5" s="29" t="s">
        <v>37</v>
      </c>
      <c r="E5" s="27">
        <v>19</v>
      </c>
      <c r="F5" s="27">
        <v>0</v>
      </c>
      <c r="G5" s="27">
        <v>1</v>
      </c>
      <c r="H5" s="67">
        <v>3</v>
      </c>
      <c r="I5" s="27">
        <v>22</v>
      </c>
      <c r="J5" s="27">
        <v>12</v>
      </c>
      <c r="K5" s="27">
        <v>3</v>
      </c>
      <c r="L5" s="27">
        <v>6</v>
      </c>
      <c r="M5" s="27">
        <v>1</v>
      </c>
      <c r="N5" s="30">
        <v>0.43099999999999999</v>
      </c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1">
        <v>1997</v>
      </c>
      <c r="C6" s="61"/>
      <c r="D6" s="62" t="s">
        <v>40</v>
      </c>
      <c r="E6" s="61"/>
      <c r="F6" s="63" t="s">
        <v>41</v>
      </c>
      <c r="G6" s="64"/>
      <c r="H6" s="65"/>
      <c r="I6" s="61"/>
      <c r="J6" s="61"/>
      <c r="K6" s="61"/>
      <c r="L6" s="61"/>
      <c r="M6" s="61"/>
      <c r="N6" s="66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6">
        <v>1998</v>
      </c>
      <c r="C7" s="86"/>
      <c r="D7" s="87" t="s">
        <v>59</v>
      </c>
      <c r="E7" s="86"/>
      <c r="F7" s="88" t="s">
        <v>49</v>
      </c>
      <c r="G7" s="89"/>
      <c r="H7" s="90"/>
      <c r="I7" s="86"/>
      <c r="J7" s="86"/>
      <c r="K7" s="86"/>
      <c r="L7" s="86"/>
      <c r="M7" s="86"/>
      <c r="N7" s="91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86">
        <v>1999</v>
      </c>
      <c r="C8" s="86"/>
      <c r="D8" s="87" t="s">
        <v>40</v>
      </c>
      <c r="E8" s="86"/>
      <c r="F8" s="88" t="s">
        <v>49</v>
      </c>
      <c r="G8" s="89"/>
      <c r="H8" s="90"/>
      <c r="I8" s="86"/>
      <c r="J8" s="86"/>
      <c r="K8" s="86"/>
      <c r="L8" s="86"/>
      <c r="M8" s="86"/>
      <c r="N8" s="91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2000</v>
      </c>
      <c r="C9" s="27"/>
      <c r="D9" s="42"/>
      <c r="E9" s="27"/>
      <c r="F9" s="85"/>
      <c r="G9" s="33"/>
      <c r="H9" s="67"/>
      <c r="I9" s="27"/>
      <c r="J9" s="27"/>
      <c r="K9" s="27"/>
      <c r="L9" s="27"/>
      <c r="M9" s="27"/>
      <c r="N9" s="30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2001</v>
      </c>
      <c r="C10" s="27"/>
      <c r="D10" s="42"/>
      <c r="E10" s="27"/>
      <c r="F10" s="85"/>
      <c r="G10" s="33"/>
      <c r="H10" s="67"/>
      <c r="I10" s="27"/>
      <c r="J10" s="27"/>
      <c r="K10" s="27"/>
      <c r="L10" s="27"/>
      <c r="M10" s="27"/>
      <c r="N10" s="30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86">
        <v>2002</v>
      </c>
      <c r="C11" s="86"/>
      <c r="D11" s="87" t="s">
        <v>50</v>
      </c>
      <c r="E11" s="86"/>
      <c r="F11" s="88" t="s">
        <v>49</v>
      </c>
      <c r="G11" s="89"/>
      <c r="H11" s="90"/>
      <c r="I11" s="86"/>
      <c r="J11" s="86"/>
      <c r="K11" s="86"/>
      <c r="L11" s="86"/>
      <c r="M11" s="86"/>
      <c r="N11" s="91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2003</v>
      </c>
      <c r="C12" s="27"/>
      <c r="D12" s="42"/>
      <c r="E12" s="27"/>
      <c r="F12" s="85"/>
      <c r="G12" s="33"/>
      <c r="H12" s="67"/>
      <c r="I12" s="27"/>
      <c r="J12" s="27"/>
      <c r="K12" s="27"/>
      <c r="L12" s="27"/>
      <c r="M12" s="27"/>
      <c r="N12" s="30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86">
        <v>2004</v>
      </c>
      <c r="C13" s="86"/>
      <c r="D13" s="87" t="s">
        <v>50</v>
      </c>
      <c r="E13" s="86"/>
      <c r="F13" s="88" t="s">
        <v>49</v>
      </c>
      <c r="G13" s="89"/>
      <c r="H13" s="90"/>
      <c r="I13" s="86"/>
      <c r="J13" s="86"/>
      <c r="K13" s="86"/>
      <c r="L13" s="86"/>
      <c r="M13" s="86"/>
      <c r="N13" s="91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86">
        <v>2005</v>
      </c>
      <c r="C14" s="86"/>
      <c r="D14" s="87" t="s">
        <v>50</v>
      </c>
      <c r="E14" s="86"/>
      <c r="F14" s="88" t="s">
        <v>49</v>
      </c>
      <c r="G14" s="89"/>
      <c r="H14" s="90"/>
      <c r="I14" s="86"/>
      <c r="J14" s="86"/>
      <c r="K14" s="86"/>
      <c r="L14" s="86"/>
      <c r="M14" s="86"/>
      <c r="N14" s="91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61">
        <v>2006</v>
      </c>
      <c r="C15" s="61"/>
      <c r="D15" s="62" t="s">
        <v>50</v>
      </c>
      <c r="E15" s="68"/>
      <c r="F15" s="63" t="s">
        <v>41</v>
      </c>
      <c r="G15" s="64"/>
      <c r="H15" s="65"/>
      <c r="I15" s="61"/>
      <c r="J15" s="61"/>
      <c r="K15" s="61"/>
      <c r="L15" s="61"/>
      <c r="M15" s="61"/>
      <c r="N15" s="61"/>
      <c r="O15" s="37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61">
        <v>2007</v>
      </c>
      <c r="C16" s="61"/>
      <c r="D16" s="62" t="s">
        <v>50</v>
      </c>
      <c r="E16" s="68"/>
      <c r="F16" s="63" t="s">
        <v>41</v>
      </c>
      <c r="G16" s="64"/>
      <c r="H16" s="65"/>
      <c r="I16" s="61"/>
      <c r="J16" s="61"/>
      <c r="K16" s="61"/>
      <c r="L16" s="61"/>
      <c r="M16" s="61"/>
      <c r="N16" s="61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>SUM(E5:E6)</f>
        <v>19</v>
      </c>
      <c r="F17" s="19">
        <f t="shared" ref="F17:M17" si="0">SUM(F5:F6)</f>
        <v>0</v>
      </c>
      <c r="G17" s="19">
        <f t="shared" si="0"/>
        <v>1</v>
      </c>
      <c r="H17" s="19">
        <f t="shared" si="0"/>
        <v>3</v>
      </c>
      <c r="I17" s="19">
        <f t="shared" si="0"/>
        <v>22</v>
      </c>
      <c r="J17" s="19">
        <f t="shared" si="0"/>
        <v>12</v>
      </c>
      <c r="K17" s="19">
        <f t="shared" si="0"/>
        <v>3</v>
      </c>
      <c r="L17" s="19">
        <f t="shared" si="0"/>
        <v>6</v>
      </c>
      <c r="M17" s="19">
        <f t="shared" si="0"/>
        <v>1</v>
      </c>
      <c r="N17" s="31">
        <v>0.43099999999999999</v>
      </c>
      <c r="O17" s="32">
        <f t="shared" ref="O17:AE17" si="1">SUM(O6:O6)</f>
        <v>0</v>
      </c>
      <c r="P17" s="19">
        <f t="shared" si="1"/>
        <v>0</v>
      </c>
      <c r="Q17" s="19">
        <f t="shared" si="1"/>
        <v>0</v>
      </c>
      <c r="R17" s="19">
        <f t="shared" si="1"/>
        <v>0</v>
      </c>
      <c r="S17" s="19">
        <f t="shared" si="1"/>
        <v>0</v>
      </c>
      <c r="T17" s="19">
        <f t="shared" si="1"/>
        <v>0</v>
      </c>
      <c r="U17" s="19">
        <f t="shared" si="1"/>
        <v>0</v>
      </c>
      <c r="V17" s="19">
        <f t="shared" si="1"/>
        <v>0</v>
      </c>
      <c r="W17" s="19">
        <f t="shared" si="1"/>
        <v>0</v>
      </c>
      <c r="X17" s="19">
        <f t="shared" si="1"/>
        <v>0</v>
      </c>
      <c r="Y17" s="19">
        <f t="shared" si="1"/>
        <v>0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0</v>
      </c>
      <c r="AE17" s="19">
        <f t="shared" si="1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f>SUM(F17:H17)+((I17-F17-G17)/3)+(E17/3)+(Z17*25)+(AA17*25)+(AB17*10)+(AC17*25)+(AD17*20)+(AE17*15)</f>
        <v>17.333333333333332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43</v>
      </c>
      <c r="Q20" s="13"/>
      <c r="R20" s="13"/>
      <c r="S20" s="13"/>
      <c r="T20" s="69"/>
      <c r="U20" s="69"/>
      <c r="V20" s="69"/>
      <c r="W20" s="69"/>
      <c r="X20" s="69"/>
      <c r="Y20" s="13"/>
      <c r="Z20" s="13"/>
      <c r="AA20" s="13"/>
      <c r="AB20" s="13"/>
      <c r="AC20" s="13"/>
      <c r="AD20" s="13"/>
      <c r="AE20" s="13"/>
      <c r="AF20" s="67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2"/>
      <c r="E21" s="27">
        <f>PRODUCT(E17)</f>
        <v>19</v>
      </c>
      <c r="F21" s="27">
        <f>PRODUCT(F17)</f>
        <v>0</v>
      </c>
      <c r="G21" s="27">
        <f>PRODUCT(G17)</f>
        <v>1</v>
      </c>
      <c r="H21" s="27">
        <f>PRODUCT(H17)</f>
        <v>3</v>
      </c>
      <c r="I21" s="27">
        <f>PRODUCT(I17)</f>
        <v>22</v>
      </c>
      <c r="J21" s="1"/>
      <c r="K21" s="43">
        <f>PRODUCT((F21+G21)/E21)</f>
        <v>5.2631578947368418E-2</v>
      </c>
      <c r="L21" s="43">
        <f>PRODUCT(H21/E21)</f>
        <v>0.15789473684210525</v>
      </c>
      <c r="M21" s="43">
        <f>PRODUCT(I21/E21)</f>
        <v>1.1578947368421053</v>
      </c>
      <c r="N21" s="30">
        <f>PRODUCT(N17)</f>
        <v>0.43099999999999999</v>
      </c>
      <c r="O21" s="25">
        <f>PRODUCT(O17)</f>
        <v>0</v>
      </c>
      <c r="P21" s="70" t="s">
        <v>44</v>
      </c>
      <c r="Q21" s="71"/>
      <c r="R21" s="71"/>
      <c r="S21" s="72" t="s">
        <v>51</v>
      </c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3" t="s">
        <v>45</v>
      </c>
      <c r="AE21" s="72"/>
      <c r="AF21" s="74" t="s">
        <v>52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4" t="s">
        <v>18</v>
      </c>
      <c r="C22" s="45"/>
      <c r="D22" s="46"/>
      <c r="E22" s="27"/>
      <c r="F22" s="27"/>
      <c r="G22" s="27"/>
      <c r="H22" s="27"/>
      <c r="I22" s="27"/>
      <c r="J22" s="1"/>
      <c r="K22" s="43"/>
      <c r="L22" s="43"/>
      <c r="M22" s="43"/>
      <c r="N22" s="30"/>
      <c r="O22" s="25"/>
      <c r="P22" s="75" t="s">
        <v>46</v>
      </c>
      <c r="Q22" s="76"/>
      <c r="R22" s="76"/>
      <c r="S22" s="77" t="s">
        <v>57</v>
      </c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8" t="s">
        <v>56</v>
      </c>
      <c r="AE22" s="77"/>
      <c r="AF22" s="79" t="s">
        <v>58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7" t="s">
        <v>19</v>
      </c>
      <c r="C23" s="48"/>
      <c r="D23" s="49"/>
      <c r="E23" s="28"/>
      <c r="F23" s="28"/>
      <c r="G23" s="28"/>
      <c r="H23" s="28"/>
      <c r="I23" s="28"/>
      <c r="J23" s="1"/>
      <c r="K23" s="50"/>
      <c r="L23" s="50"/>
      <c r="M23" s="50"/>
      <c r="N23" s="51"/>
      <c r="O23" s="25"/>
      <c r="P23" s="75" t="s">
        <v>47</v>
      </c>
      <c r="Q23" s="76"/>
      <c r="R23" s="76"/>
      <c r="S23" s="77" t="s">
        <v>54</v>
      </c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8" t="s">
        <v>53</v>
      </c>
      <c r="AE23" s="77"/>
      <c r="AF23" s="79" t="s">
        <v>55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20</v>
      </c>
      <c r="C24" s="53"/>
      <c r="D24" s="54"/>
      <c r="E24" s="19">
        <f>SUM(E21:E23)</f>
        <v>19</v>
      </c>
      <c r="F24" s="19">
        <f>SUM(F21:F23)</f>
        <v>0</v>
      </c>
      <c r="G24" s="19">
        <f>SUM(G21:G23)</f>
        <v>1</v>
      </c>
      <c r="H24" s="19">
        <f>SUM(H21:H23)</f>
        <v>3</v>
      </c>
      <c r="I24" s="19">
        <f>SUM(I21:I23)</f>
        <v>22</v>
      </c>
      <c r="J24" s="1"/>
      <c r="K24" s="55">
        <f>PRODUCT((F24+G24)/E24)</f>
        <v>5.2631578947368418E-2</v>
      </c>
      <c r="L24" s="55">
        <f>PRODUCT(H24/E24)</f>
        <v>0.15789473684210525</v>
      </c>
      <c r="M24" s="55">
        <f>PRODUCT(I24/E24)</f>
        <v>1.1578947368421053</v>
      </c>
      <c r="N24" s="31">
        <v>0.43099999999999999</v>
      </c>
      <c r="O24" s="25">
        <f>SUM(O21:O23)</f>
        <v>0</v>
      </c>
      <c r="P24" s="80" t="s">
        <v>48</v>
      </c>
      <c r="Q24" s="81"/>
      <c r="R24" s="81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3"/>
      <c r="AE24" s="82"/>
      <c r="AF24" s="84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34</v>
      </c>
      <c r="C26" s="1"/>
      <c r="D26" s="60" t="s">
        <v>39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 t="s">
        <v>42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60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  <c r="AH49" s="57"/>
      <c r="AI49" s="57"/>
      <c r="AJ49" s="57"/>
      <c r="AK49" s="57"/>
      <c r="AL49" s="57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  <c r="AH50" s="57"/>
      <c r="AI50" s="57"/>
      <c r="AJ50" s="57"/>
      <c r="AK50" s="57"/>
      <c r="AL50" s="57"/>
    </row>
    <row r="51" spans="1:38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</row>
    <row r="52" spans="1:38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9"/>
    </row>
    <row r="53" spans="1:38" ht="15" customHeight="1" x14ac:dyDescent="0.25">
      <c r="A53" s="5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9"/>
    </row>
    <row r="54" spans="1:38" ht="15" customHeight="1" x14ac:dyDescent="0.25">
      <c r="A54" s="58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6"/>
      <c r="N54" s="3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9"/>
    </row>
    <row r="55" spans="1:38" ht="15" customHeight="1" x14ac:dyDescent="0.25">
      <c r="A55" s="58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9"/>
    </row>
    <row r="56" spans="1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  <row r="102" spans="16:32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</row>
    <row r="103" spans="16:32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</row>
    <row r="104" spans="16:32" ht="15" customHeight="1" x14ac:dyDescent="0.25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</row>
    <row r="105" spans="16:32" ht="15" customHeight="1" x14ac:dyDescent="0.25"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</row>
    <row r="106" spans="16:32" ht="15" customHeight="1" x14ac:dyDescent="0.25"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</row>
    <row r="107" spans="16:32" ht="15" customHeight="1" x14ac:dyDescent="0.25"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</row>
    <row r="108" spans="16:32" ht="15" customHeight="1" x14ac:dyDescent="0.25"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</row>
    <row r="109" spans="16:32" ht="15" customHeight="1" x14ac:dyDescent="0.25"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</row>
    <row r="110" spans="16:32" ht="15" customHeight="1" x14ac:dyDescent="0.25"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2019-02-02T11:27:54Z</dcterms:modified>
</cp:coreProperties>
</file>