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G8" i="5"/>
  <c r="K15" i="5" l="1"/>
  <c r="F15" i="5"/>
  <c r="AS11" i="5"/>
  <c r="AQ11" i="5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H15" i="5" s="1"/>
  <c r="G11" i="5"/>
  <c r="G15" i="5" s="1"/>
  <c r="G17" i="5" s="1"/>
  <c r="F11" i="5"/>
  <c r="E11" i="5"/>
  <c r="E15" i="5" s="1"/>
  <c r="E17" i="5" s="1"/>
  <c r="AR11" i="5" l="1"/>
  <c r="K16" i="5"/>
  <c r="K17" i="5" s="1"/>
  <c r="J17" i="5" s="1"/>
  <c r="F16" i="5"/>
  <c r="L16" i="5" s="1"/>
  <c r="H16" i="5"/>
  <c r="O17" i="5"/>
  <c r="O16" i="5"/>
  <c r="J16" i="5"/>
  <c r="M16" i="5"/>
  <c r="AF11" i="5"/>
  <c r="N16" i="5" l="1"/>
  <c r="H17" i="5"/>
  <c r="M17" i="5" s="1"/>
  <c r="F17" i="5"/>
  <c r="L17" i="5" l="1"/>
  <c r="N17" i="5"/>
</calcChain>
</file>

<file path=xl/sharedStrings.xml><?xml version="1.0" encoding="utf-8"?>
<sst xmlns="http://schemas.openxmlformats.org/spreadsheetml/2006/main" count="80" uniqueCount="35">
  <si>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</si>
  <si>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</si>
  <si>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</si>
  <si>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</si>
  <si>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</si>
  <si>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</si>
  <si>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</si>
  <si>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</si>
  <si>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</si>
  <si>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</si>
  <si>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</si>
  <si>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</si>
  <si>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</si>
  <si>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</si>
  <si>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</si>
  <si>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</si>
  <si>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</si>
  <si>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</si>
  <si>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</si>
  <si>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</si>
  <si>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</si>
  <si>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</si>
  <si>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</si>
  <si>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</si>
  <si>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ViVe = Vimpelin Veto  (1934)</t>
  </si>
  <si>
    <t>Joni Takala</t>
  </si>
  <si>
    <t>9.</t>
  </si>
  <si>
    <t>VePe</t>
  </si>
  <si>
    <t>2.</t>
  </si>
  <si>
    <t>3.</t>
  </si>
  <si>
    <t>ViVe  2</t>
  </si>
  <si>
    <t>4.</t>
  </si>
  <si>
    <t>21.3.2000   Veteli</t>
  </si>
  <si>
    <t>VePe = Veteli Pesis  (2001),  kasvattajaseura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</si>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</sst>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7">
        <v>0</v>
      </c>
      <c r="AG4" s="68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28</v>
      </c>
      <c r="Z6" s="1" t="s">
        <v>27</v>
      </c>
      <c r="AA6" s="12">
        <v>1</v>
      </c>
      <c r="AB6" s="12">
        <v>0</v>
      </c>
      <c r="AC6" s="12">
        <v>0</v>
      </c>
      <c r="AD6" s="12">
        <v>0</v>
      </c>
      <c r="AE6" s="12">
        <v>0</v>
      </c>
      <c r="AF6" s="67">
        <v>0</v>
      </c>
      <c r="AG6" s="68">
        <v>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29</v>
      </c>
      <c r="Z7" s="1" t="s">
        <v>30</v>
      </c>
      <c r="AA7" s="12">
        <v>10</v>
      </c>
      <c r="AB7" s="12">
        <v>0</v>
      </c>
      <c r="AC7" s="12">
        <v>5</v>
      </c>
      <c r="AD7" s="12">
        <v>5</v>
      </c>
      <c r="AE7" s="12">
        <v>23</v>
      </c>
      <c r="AF7" s="67">
        <v>0.45090000000000002</v>
      </c>
      <c r="AG7" s="68">
        <v>51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0</v>
      </c>
      <c r="AQ7" s="12">
        <v>3</v>
      </c>
      <c r="AR7" s="65">
        <v>0.33329999999999999</v>
      </c>
      <c r="AS7" s="69">
        <v>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31</v>
      </c>
      <c r="Z8" s="1" t="s">
        <v>30</v>
      </c>
      <c r="AA8" s="12">
        <v>16</v>
      </c>
      <c r="AB8" s="12">
        <v>2</v>
      </c>
      <c r="AC8" s="12">
        <v>10</v>
      </c>
      <c r="AD8" s="12">
        <v>14</v>
      </c>
      <c r="AE8" s="12">
        <v>54</v>
      </c>
      <c r="AF8" s="67">
        <v>0.52939999999999998</v>
      </c>
      <c r="AG8" s="68">
        <f>PRODUCT(AE8/AF8)</f>
        <v>102.00226671703815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0</v>
      </c>
      <c r="AP8" s="12">
        <v>2</v>
      </c>
      <c r="AQ8" s="12">
        <v>6</v>
      </c>
      <c r="AR8" s="59">
        <v>0.5</v>
      </c>
      <c r="AS8" s="70">
        <f>PRODUCT(AQ8/AR8)</f>
        <v>12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2019</v>
      </c>
      <c r="Y9" s="12" t="s">
        <v>29</v>
      </c>
      <c r="Z9" s="1" t="s">
        <v>27</v>
      </c>
      <c r="AA9" s="12">
        <v>16</v>
      </c>
      <c r="AB9" s="12">
        <v>0</v>
      </c>
      <c r="AC9" s="12">
        <v>7</v>
      </c>
      <c r="AD9" s="12">
        <v>4</v>
      </c>
      <c r="AE9" s="12">
        <v>37</v>
      </c>
      <c r="AF9" s="67">
        <v>0.41570000000000001</v>
      </c>
      <c r="AG9" s="19">
        <v>89</v>
      </c>
      <c r="AH9" s="40"/>
      <c r="AI9" s="7"/>
      <c r="AJ9" s="7"/>
      <c r="AK9" s="7"/>
      <c r="AM9" s="12">
        <v>2</v>
      </c>
      <c r="AN9" s="12">
        <v>0</v>
      </c>
      <c r="AO9" s="13">
        <v>0</v>
      </c>
      <c r="AP9" s="12">
        <v>0</v>
      </c>
      <c r="AQ9" s="12">
        <v>2</v>
      </c>
      <c r="AR9" s="65">
        <v>0.22220000000000001</v>
      </c>
      <c r="AS9" s="19">
        <v>9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2020</v>
      </c>
      <c r="Y10" s="12" t="s">
        <v>34</v>
      </c>
      <c r="Z10" s="1" t="s">
        <v>27</v>
      </c>
      <c r="AA10" s="12">
        <v>6</v>
      </c>
      <c r="AB10" s="12">
        <v>0</v>
      </c>
      <c r="AC10" s="12">
        <v>1</v>
      </c>
      <c r="AD10" s="12">
        <v>6</v>
      </c>
      <c r="AE10" s="12">
        <v>25</v>
      </c>
      <c r="AF10" s="32">
        <v>0.54339999999999999</v>
      </c>
      <c r="AG10" s="19">
        <v>46</v>
      </c>
      <c r="AH10" s="40"/>
      <c r="AI10" s="7"/>
      <c r="AJ10" s="7"/>
      <c r="AK10" s="7"/>
      <c r="AL10" s="10"/>
      <c r="AM10" s="12"/>
      <c r="AN10" s="12"/>
      <c r="AO10" s="13"/>
      <c r="AP10" s="12"/>
      <c r="AQ10" s="12"/>
      <c r="AR10" s="59"/>
      <c r="AS10" s="7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50</v>
      </c>
      <c r="AB11" s="36">
        <f>SUM(AB4:AB10)</f>
        <v>2</v>
      </c>
      <c r="AC11" s="36">
        <f>SUM(AC4:AC10)</f>
        <v>23</v>
      </c>
      <c r="AD11" s="36">
        <f>SUM(AD4:AD10)</f>
        <v>29</v>
      </c>
      <c r="AE11" s="36">
        <f>SUM(AE4:AE10)</f>
        <v>139</v>
      </c>
      <c r="AF11" s="37">
        <f>PRODUCT(AE11/AG11)</f>
        <v>0.47278547050720615</v>
      </c>
      <c r="AG11" s="21">
        <f>SUM(AG4:AG10)</f>
        <v>294.00226671703814</v>
      </c>
      <c r="AH11" s="18"/>
      <c r="AI11" s="29"/>
      <c r="AJ11" s="41"/>
      <c r="AK11" s="42"/>
      <c r="AL11" s="10"/>
      <c r="AM11" s="36">
        <f>SUM(AM4:AM10)</f>
        <v>6</v>
      </c>
      <c r="AN11" s="36">
        <f>SUM(AN4:AN10)</f>
        <v>0</v>
      </c>
      <c r="AO11" s="36">
        <f>SUM(AO4:AO10)</f>
        <v>0</v>
      </c>
      <c r="AP11" s="36">
        <f>SUM(AP4:AP10)</f>
        <v>2</v>
      </c>
      <c r="AQ11" s="36">
        <f>SUM(AQ4:AQ10)</f>
        <v>11</v>
      </c>
      <c r="AR11" s="37">
        <f>PRODUCT(AQ11/AS11)</f>
        <v>0.36666666666666664</v>
      </c>
      <c r="AS11" s="39">
        <f>SUM(AS4:AS10)</f>
        <v>30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33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56</v>
      </c>
      <c r="F16" s="47">
        <f>PRODUCT(AB11+AN11)</f>
        <v>2</v>
      </c>
      <c r="G16" s="47">
        <f>PRODUCT(AC11+AO11)</f>
        <v>23</v>
      </c>
      <c r="H16" s="47">
        <f>PRODUCT(AD11+AP11)</f>
        <v>31</v>
      </c>
      <c r="I16" s="47">
        <f>PRODUCT(AE11+AQ11)</f>
        <v>150</v>
      </c>
      <c r="J16" s="60">
        <f>PRODUCT(I16/K16)</f>
        <v>0.46295972407810326</v>
      </c>
      <c r="K16" s="10">
        <f>PRODUCT(AG11+AS11)</f>
        <v>324.00226671703814</v>
      </c>
      <c r="L16" s="53">
        <f>PRODUCT((F16+G16)/E16)</f>
        <v>0.44642857142857145</v>
      </c>
      <c r="M16" s="53">
        <f>PRODUCT(H16/E16)</f>
        <v>0.5535714285714286</v>
      </c>
      <c r="N16" s="53">
        <f>PRODUCT((F16+G16+H16)/E16)</f>
        <v>1</v>
      </c>
      <c r="O16" s="53">
        <f>PRODUCT(I16/E16)</f>
        <v>2.6785714285714284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56</v>
      </c>
      <c r="F17" s="47">
        <f t="shared" ref="F17:I17" si="0">SUM(F14:F16)</f>
        <v>2</v>
      </c>
      <c r="G17" s="47">
        <f t="shared" si="0"/>
        <v>23</v>
      </c>
      <c r="H17" s="47">
        <f t="shared" si="0"/>
        <v>31</v>
      </c>
      <c r="I17" s="47">
        <f t="shared" si="0"/>
        <v>150</v>
      </c>
      <c r="J17" s="60">
        <f>PRODUCT(I17/K17)</f>
        <v>0.46295972407810326</v>
      </c>
      <c r="K17" s="16">
        <f>SUM(K14:K16)</f>
        <v>324.00226671703814</v>
      </c>
      <c r="L17" s="53">
        <f>PRODUCT((F17+G17)/E17)</f>
        <v>0.44642857142857145</v>
      </c>
      <c r="M17" s="53">
        <f>PRODUCT(H17/E17)</f>
        <v>0.5535714285714286</v>
      </c>
      <c r="N17" s="53">
        <f>PRODUCT((F17+G17+H17)/E17)</f>
        <v>1</v>
      </c>
      <c r="O17" s="53">
        <f>PRODUCT(I17/E17)</f>
        <v>2.6785714285714284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9:AS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2020-09-04T07:07:20Z</dcterms:modified>
</cp:coreProperties>
</file>