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2" i="1"/>
  <c r="O9" i="1"/>
  <c r="O8" i="1"/>
  <c r="O13" i="1" s="1"/>
  <c r="O17" i="1" s="1"/>
  <c r="O20" i="1" s="1"/>
  <c r="N20" i="1" s="1"/>
  <c r="M12" i="1"/>
  <c r="M11" i="1"/>
  <c r="M9" i="1"/>
  <c r="M8" i="1"/>
  <c r="AE13" i="1"/>
  <c r="AD13" i="1"/>
  <c r="AC13" i="1"/>
  <c r="AB13" i="1"/>
  <c r="AA13" i="1"/>
  <c r="Z13" i="1"/>
  <c r="Y13" i="1"/>
  <c r="I19" i="1"/>
  <c r="M19" i="1" s="1"/>
  <c r="X13" i="1"/>
  <c r="H19" i="1"/>
  <c r="L19" i="1" s="1"/>
  <c r="W13" i="1"/>
  <c r="G19" i="1"/>
  <c r="V13" i="1"/>
  <c r="F19" i="1"/>
  <c r="U13" i="1"/>
  <c r="E19" i="1"/>
  <c r="T13" i="1"/>
  <c r="S13" i="1"/>
  <c r="R13" i="1"/>
  <c r="Q13" i="1"/>
  <c r="P13" i="1"/>
  <c r="L13" i="1"/>
  <c r="K13" i="1"/>
  <c r="J13" i="1"/>
  <c r="I13" i="1"/>
  <c r="N13" i="1" s="1"/>
  <c r="N17" i="1" s="1"/>
  <c r="H13" i="1"/>
  <c r="H17" i="1"/>
  <c r="H20" i="1" s="1"/>
  <c r="G13" i="1"/>
  <c r="G17" i="1"/>
  <c r="F13" i="1"/>
  <c r="F17" i="1"/>
  <c r="E13" i="1"/>
  <c r="E17" i="1" s="1"/>
  <c r="K19" i="1"/>
  <c r="G20" i="1"/>
  <c r="M13" i="1"/>
  <c r="F20" i="1"/>
  <c r="L17" i="1" l="1"/>
  <c r="E20" i="1"/>
  <c r="K20" i="1" s="1"/>
  <c r="K17" i="1"/>
  <c r="L20" i="1"/>
  <c r="D14" i="1"/>
  <c r="I17" i="1"/>
  <c r="I20" i="1" l="1"/>
  <c r="M20" i="1" s="1"/>
  <c r="M17" i="1"/>
</calcChain>
</file>

<file path=xl/sharedStrings.xml><?xml version="1.0" encoding="utf-8"?>
<sst xmlns="http://schemas.openxmlformats.org/spreadsheetml/2006/main" count="88" uniqueCount="56">
  <si>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</si>
  <si>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</si>
  <si>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</si>
  <si>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</si>
  <si>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</si>
  <si>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</si>
  <si>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</si>
  <si>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</si>
  <si>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</si>
  <si>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</si>
  <si>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</si>
  <si>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</si>
  <si>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</si>
  <si>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</si>
  <si>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</si>
  <si>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</si>
  <si>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</si>
  <si>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</si>
  <si>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</si>
  <si>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</si>
  <si>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</si>
  <si>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</si>
  <si>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</si>
  <si>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</si>
  <si>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</si>
  <si>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</si>
  <si>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</si>
  <si>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</si>
  <si>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</si>
  <si>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</si>
  <si>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</si>
  <si>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</si>
  <si>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</si>
  <si>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</si>
  <si>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</si>
  <si>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Niina Taka</t>
  </si>
  <si>
    <t>8.9.1974</t>
  </si>
  <si>
    <t>12.</t>
  </si>
  <si>
    <t>VäVi</t>
  </si>
  <si>
    <t>11.</t>
  </si>
  <si>
    <t>YPJ</t>
  </si>
  <si>
    <t>superpesiskarsinta</t>
  </si>
  <si>
    <t>9.</t>
  </si>
  <si>
    <t>ViVe</t>
  </si>
  <si>
    <t>karsintasarja</t>
  </si>
  <si>
    <t>10.</t>
  </si>
  <si>
    <t>YPJ = Ylihärmän Pesis-Junkkarit  (1996)</t>
  </si>
  <si>
    <t>ViVe = Vimpelin Veto  (1934)</t>
  </si>
  <si>
    <t>ykköspesis</t>
  </si>
  <si>
    <t>VäVi = Vähänkyrön Viesti  (1938)</t>
  </si>
  <si>
    <t>uusinta sarjapaikasta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</si>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</sst>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7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8.28515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4">
        <v>1993</v>
      </c>
      <c r="C4" s="64"/>
      <c r="D4" s="70" t="s">
        <v>38</v>
      </c>
      <c r="E4" s="64"/>
      <c r="F4" s="66" t="s">
        <v>48</v>
      </c>
      <c r="G4" s="67"/>
      <c r="H4" s="68"/>
      <c r="I4" s="64"/>
      <c r="J4" s="64"/>
      <c r="K4" s="64"/>
      <c r="L4" s="64"/>
      <c r="M4" s="64"/>
      <c r="N4" s="64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1" t="s">
        <v>41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4">
        <v>1994</v>
      </c>
      <c r="C5" s="64"/>
      <c r="D5" s="70" t="s">
        <v>38</v>
      </c>
      <c r="E5" s="64"/>
      <c r="F5" s="66" t="s">
        <v>48</v>
      </c>
      <c r="G5" s="67"/>
      <c r="H5" s="68"/>
      <c r="I5" s="64"/>
      <c r="J5" s="64"/>
      <c r="K5" s="64"/>
      <c r="L5" s="64"/>
      <c r="M5" s="64"/>
      <c r="N5" s="64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1" t="s">
        <v>41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4">
        <v>1995</v>
      </c>
      <c r="C6" s="64"/>
      <c r="D6" s="70" t="s">
        <v>38</v>
      </c>
      <c r="E6" s="64"/>
      <c r="F6" s="66" t="s">
        <v>48</v>
      </c>
      <c r="G6" s="67"/>
      <c r="H6" s="68"/>
      <c r="I6" s="64"/>
      <c r="J6" s="64"/>
      <c r="K6" s="64"/>
      <c r="L6" s="64"/>
      <c r="M6" s="64"/>
      <c r="N6" s="6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1" t="s">
        <v>41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4">
        <v>1996</v>
      </c>
      <c r="C7" s="64"/>
      <c r="D7" s="70" t="s">
        <v>38</v>
      </c>
      <c r="E7" s="64"/>
      <c r="F7" s="66" t="s">
        <v>48</v>
      </c>
      <c r="G7" s="67"/>
      <c r="H7" s="68"/>
      <c r="I7" s="64"/>
      <c r="J7" s="64"/>
      <c r="K7" s="64"/>
      <c r="L7" s="64"/>
      <c r="M7" s="64"/>
      <c r="N7" s="64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1997</v>
      </c>
      <c r="C8" s="27" t="s">
        <v>37</v>
      </c>
      <c r="D8" s="41" t="s">
        <v>38</v>
      </c>
      <c r="E8" s="27">
        <v>24</v>
      </c>
      <c r="F8" s="27">
        <v>1</v>
      </c>
      <c r="G8" s="27">
        <v>12</v>
      </c>
      <c r="H8" s="27">
        <v>9</v>
      </c>
      <c r="I8" s="27">
        <v>72</v>
      </c>
      <c r="J8" s="27">
        <v>18</v>
      </c>
      <c r="K8" s="27">
        <v>23</v>
      </c>
      <c r="L8" s="27">
        <v>18</v>
      </c>
      <c r="M8" s="27">
        <f>PRODUCT(F8+G8)</f>
        <v>13</v>
      </c>
      <c r="N8" s="30">
        <v>0.48299999999999998</v>
      </c>
      <c r="O8" s="63">
        <f>PRODUCT(I8/N8)</f>
        <v>149.06832298136646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1" t="s">
        <v>50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1998</v>
      </c>
      <c r="C9" s="27" t="s">
        <v>39</v>
      </c>
      <c r="D9" s="41" t="s">
        <v>40</v>
      </c>
      <c r="E9" s="27">
        <v>21</v>
      </c>
      <c r="F9" s="27">
        <v>1</v>
      </c>
      <c r="G9" s="27">
        <v>8</v>
      </c>
      <c r="H9" s="27">
        <v>7</v>
      </c>
      <c r="I9" s="27">
        <v>55</v>
      </c>
      <c r="J9" s="27">
        <v>17</v>
      </c>
      <c r="K9" s="27">
        <v>15</v>
      </c>
      <c r="L9" s="27">
        <v>14</v>
      </c>
      <c r="M9" s="27">
        <f>PRODUCT(F9+G9)</f>
        <v>9</v>
      </c>
      <c r="N9" s="30">
        <v>0.47399999999999998</v>
      </c>
      <c r="O9" s="63">
        <f>PRODUCT(I9/N9)</f>
        <v>116.03375527426161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1" t="s">
        <v>41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4">
        <v>1999</v>
      </c>
      <c r="C10" s="64"/>
      <c r="D10" s="65" t="s">
        <v>40</v>
      </c>
      <c r="E10" s="64"/>
      <c r="F10" s="66" t="s">
        <v>48</v>
      </c>
      <c r="G10" s="67"/>
      <c r="H10" s="68"/>
      <c r="I10" s="64"/>
      <c r="J10" s="64"/>
      <c r="K10" s="64"/>
      <c r="L10" s="64"/>
      <c r="M10" s="64"/>
      <c r="N10" s="69"/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2000</v>
      </c>
      <c r="C11" s="27" t="s">
        <v>42</v>
      </c>
      <c r="D11" s="41" t="s">
        <v>43</v>
      </c>
      <c r="E11" s="27">
        <v>22</v>
      </c>
      <c r="F11" s="27">
        <v>0</v>
      </c>
      <c r="G11" s="27">
        <v>21</v>
      </c>
      <c r="H11" s="27">
        <v>1</v>
      </c>
      <c r="I11" s="27">
        <v>69</v>
      </c>
      <c r="J11" s="27">
        <v>26</v>
      </c>
      <c r="K11" s="27">
        <v>10</v>
      </c>
      <c r="L11" s="27">
        <v>12</v>
      </c>
      <c r="M11" s="27">
        <f>PRODUCT(F11+G11)</f>
        <v>21</v>
      </c>
      <c r="N11" s="30">
        <v>0.53500000000000003</v>
      </c>
      <c r="O11" s="63">
        <f>PRODUCT(I11/N11)</f>
        <v>128.97196261682242</v>
      </c>
      <c r="P11" s="27"/>
      <c r="Q11" s="27"/>
      <c r="R11" s="27"/>
      <c r="S11" s="27"/>
      <c r="T11" s="27"/>
      <c r="U11" s="28">
        <v>7</v>
      </c>
      <c r="V11" s="28">
        <v>0</v>
      </c>
      <c r="W11" s="28">
        <v>10</v>
      </c>
      <c r="X11" s="28">
        <v>3</v>
      </c>
      <c r="Y11" s="28">
        <v>30</v>
      </c>
      <c r="Z11" s="62"/>
      <c r="AA11" s="27"/>
      <c r="AB11" s="27"/>
      <c r="AC11" s="27"/>
      <c r="AD11" s="27"/>
      <c r="AE11" s="27"/>
      <c r="AF11" s="61" t="s">
        <v>44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2001</v>
      </c>
      <c r="C12" s="27" t="s">
        <v>45</v>
      </c>
      <c r="D12" s="41" t="s">
        <v>43</v>
      </c>
      <c r="E12" s="27">
        <v>24</v>
      </c>
      <c r="F12" s="27">
        <v>2</v>
      </c>
      <c r="G12" s="27">
        <v>22</v>
      </c>
      <c r="H12" s="27">
        <v>10</v>
      </c>
      <c r="I12" s="27">
        <v>83</v>
      </c>
      <c r="J12" s="27">
        <v>15</v>
      </c>
      <c r="K12" s="27">
        <v>23</v>
      </c>
      <c r="L12" s="27">
        <v>21</v>
      </c>
      <c r="M12" s="27">
        <f>PRODUCT(F12+G12)</f>
        <v>24</v>
      </c>
      <c r="N12" s="30">
        <v>0.50600000000000001</v>
      </c>
      <c r="O12" s="63">
        <f>PRODUCT(I12/N12)</f>
        <v>164.03162055335969</v>
      </c>
      <c r="P12" s="27"/>
      <c r="Q12" s="27"/>
      <c r="R12" s="27"/>
      <c r="S12" s="27"/>
      <c r="T12" s="27"/>
      <c r="U12" s="28">
        <v>7</v>
      </c>
      <c r="V12" s="28">
        <v>1</v>
      </c>
      <c r="W12" s="28">
        <v>4</v>
      </c>
      <c r="X12" s="28">
        <v>2</v>
      </c>
      <c r="Y12" s="28">
        <v>25</v>
      </c>
      <c r="Z12" s="27"/>
      <c r="AA12" s="27"/>
      <c r="AB12" s="27"/>
      <c r="AC12" s="27"/>
      <c r="AD12" s="27"/>
      <c r="AE12" s="27"/>
      <c r="AF12" s="61" t="s">
        <v>44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SUM(E8:E12)</f>
        <v>91</v>
      </c>
      <c r="F13" s="19">
        <f t="shared" si="0"/>
        <v>4</v>
      </c>
      <c r="G13" s="19">
        <f t="shared" si="0"/>
        <v>63</v>
      </c>
      <c r="H13" s="19">
        <f t="shared" si="0"/>
        <v>27</v>
      </c>
      <c r="I13" s="19">
        <f t="shared" si="0"/>
        <v>279</v>
      </c>
      <c r="J13" s="19">
        <f t="shared" si="0"/>
        <v>76</v>
      </c>
      <c r="K13" s="19">
        <f t="shared" si="0"/>
        <v>71</v>
      </c>
      <c r="L13" s="19">
        <f t="shared" si="0"/>
        <v>65</v>
      </c>
      <c r="M13" s="19">
        <f t="shared" si="0"/>
        <v>67</v>
      </c>
      <c r="N13" s="31">
        <f>PRODUCT(I13/O13)</f>
        <v>0.49990533922775454</v>
      </c>
      <c r="O13" s="32">
        <f>SUM(O8:O12)</f>
        <v>558.10566142581024</v>
      </c>
      <c r="P13" s="19">
        <f t="shared" ref="P13:AE13" si="1">SUM(P8:P12)</f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14</v>
      </c>
      <c r="V13" s="19">
        <f t="shared" si="1"/>
        <v>1</v>
      </c>
      <c r="W13" s="19">
        <f t="shared" si="1"/>
        <v>14</v>
      </c>
      <c r="X13" s="19">
        <f t="shared" si="1"/>
        <v>5</v>
      </c>
      <c r="Y13" s="19">
        <f t="shared" si="1"/>
        <v>55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195.00000000000003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51</v>
      </c>
      <c r="Q16" s="13"/>
      <c r="R16" s="13"/>
      <c r="S16" s="13"/>
      <c r="T16" s="71"/>
      <c r="U16" s="71"/>
      <c r="V16" s="71"/>
      <c r="W16" s="71"/>
      <c r="X16" s="71"/>
      <c r="Y16" s="13"/>
      <c r="Z16" s="13"/>
      <c r="AA16" s="13"/>
      <c r="AB16" s="13"/>
      <c r="AC16" s="13"/>
      <c r="AD16" s="13"/>
      <c r="AE16" s="13"/>
      <c r="AF16" s="7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91</v>
      </c>
      <c r="F17" s="27">
        <f>PRODUCT(F13)</f>
        <v>4</v>
      </c>
      <c r="G17" s="27">
        <f>PRODUCT(G13)</f>
        <v>63</v>
      </c>
      <c r="H17" s="27">
        <f>PRODUCT(H13)</f>
        <v>27</v>
      </c>
      <c r="I17" s="27">
        <f>PRODUCT(I13)</f>
        <v>279</v>
      </c>
      <c r="J17" s="1"/>
      <c r="K17" s="43">
        <f>PRODUCT((F17+G17)/E17)</f>
        <v>0.73626373626373631</v>
      </c>
      <c r="L17" s="43">
        <f>PRODUCT(H17/E17)</f>
        <v>0.2967032967032967</v>
      </c>
      <c r="M17" s="43">
        <f>PRODUCT(I17/E17)</f>
        <v>3.0659340659340661</v>
      </c>
      <c r="N17" s="30">
        <f>PRODUCT(N13)</f>
        <v>0.49990533922775454</v>
      </c>
      <c r="O17" s="25">
        <f>PRODUCT(O13)</f>
        <v>558.10566142581024</v>
      </c>
      <c r="P17" s="73" t="s">
        <v>52</v>
      </c>
      <c r="Q17" s="74"/>
      <c r="R17" s="74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/>
      <c r="AE17" s="75"/>
      <c r="AF17" s="7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>
        <v>0</v>
      </c>
      <c r="P18" s="78" t="s">
        <v>53</v>
      </c>
      <c r="Q18" s="79"/>
      <c r="R18" s="79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1"/>
      <c r="AE18" s="80"/>
      <c r="AF18" s="82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>
        <f>PRODUCT(U13)</f>
        <v>14</v>
      </c>
      <c r="F19" s="28">
        <f>PRODUCT(V13)</f>
        <v>1</v>
      </c>
      <c r="G19" s="28">
        <f>PRODUCT(W13)</f>
        <v>14</v>
      </c>
      <c r="H19" s="28">
        <f>PRODUCT(X13)</f>
        <v>5</v>
      </c>
      <c r="I19" s="28">
        <f>PRODUCT(Y13)</f>
        <v>55</v>
      </c>
      <c r="J19" s="1"/>
      <c r="K19" s="50">
        <f>PRODUCT((F19+G19)/E19)</f>
        <v>1.0714285714285714</v>
      </c>
      <c r="L19" s="50">
        <f>PRODUCT(H19/E19)</f>
        <v>0.35714285714285715</v>
      </c>
      <c r="M19" s="50">
        <f>PRODUCT(I19/E19)</f>
        <v>3.9285714285714284</v>
      </c>
      <c r="N19" s="51">
        <v>0.57299999999999995</v>
      </c>
      <c r="O19" s="25">
        <v>96</v>
      </c>
      <c r="P19" s="78" t="s">
        <v>54</v>
      </c>
      <c r="Q19" s="79"/>
      <c r="R19" s="79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1"/>
      <c r="AE19" s="80"/>
      <c r="AF19" s="8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105</v>
      </c>
      <c r="F20" s="19">
        <f>SUM(F17:F19)</f>
        <v>5</v>
      </c>
      <c r="G20" s="19">
        <f>SUM(G17:G19)</f>
        <v>77</v>
      </c>
      <c r="H20" s="19">
        <f>SUM(H17:H19)</f>
        <v>32</v>
      </c>
      <c r="I20" s="19">
        <f>SUM(I17:I19)</f>
        <v>334</v>
      </c>
      <c r="J20" s="1"/>
      <c r="K20" s="55">
        <f>PRODUCT((F20+G20)/E20)</f>
        <v>0.78095238095238095</v>
      </c>
      <c r="L20" s="55">
        <f>PRODUCT(H20/E20)</f>
        <v>0.30476190476190479</v>
      </c>
      <c r="M20" s="55">
        <f>PRODUCT(I20/E20)</f>
        <v>3.1809523809523808</v>
      </c>
      <c r="N20" s="31">
        <f>PRODUCT(I20/O20)</f>
        <v>0.51062086708124732</v>
      </c>
      <c r="O20" s="25">
        <f>SUM(O17:O19)</f>
        <v>654.10566142581024</v>
      </c>
      <c r="P20" s="83" t="s">
        <v>55</v>
      </c>
      <c r="Q20" s="84"/>
      <c r="R20" s="84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6"/>
      <c r="AE20" s="85"/>
      <c r="AF20" s="87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1" t="s">
        <v>49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46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 t="s">
        <v>47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9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7"/>
      <c r="N26" s="5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6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58"/>
      <c r="AI34" s="58"/>
      <c r="AJ34" s="58"/>
      <c r="AK34" s="58"/>
      <c r="AL34" s="5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6"/>
      <c r="W35" s="56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58"/>
      <c r="AI35" s="58"/>
      <c r="AJ35" s="58"/>
      <c r="AK35" s="58"/>
      <c r="AL35" s="58"/>
    </row>
    <row r="36" spans="1:38" ht="15" customHeight="1" x14ac:dyDescent="0.25">
      <c r="A36" s="5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6"/>
      <c r="W36" s="56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56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38"/>
      <c r="R38" s="1"/>
      <c r="S38" s="1"/>
      <c r="T38" s="25"/>
      <c r="U38" s="25"/>
      <c r="V38" s="56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</row>
    <row r="39" spans="1:38" ht="15" customHeight="1" x14ac:dyDescent="0.25">
      <c r="A39" s="59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35"/>
      <c r="O39" s="25"/>
      <c r="P39" s="1"/>
      <c r="Q39" s="3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56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25"/>
      <c r="U41" s="25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3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2019-02-02T11:28:19Z</dcterms:modified>
</cp:coreProperties>
</file>