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3" i="1"/>
  <c r="O19" i="1" s="1"/>
  <c r="AE19" i="1"/>
  <c r="AD19" i="1"/>
  <c r="AC19" i="1"/>
  <c r="AB19" i="1"/>
  <c r="AA19" i="1"/>
  <c r="Z19" i="1"/>
  <c r="Y19" i="1"/>
  <c r="X19" i="1"/>
  <c r="W19" i="1"/>
  <c r="V19" i="1"/>
  <c r="U19" i="1"/>
  <c r="T19" i="1"/>
  <c r="I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N19" i="1" l="1"/>
  <c r="N23" i="1" s="1"/>
  <c r="O23" i="1"/>
  <c r="O26" i="1" s="1"/>
  <c r="H26" i="1"/>
  <c r="F26" i="1"/>
  <c r="L24" i="1"/>
  <c r="L23" i="1"/>
  <c r="G26" i="1"/>
  <c r="D20" i="1"/>
  <c r="E26" i="1"/>
  <c r="L26" i="1" s="1"/>
  <c r="M23" i="1"/>
  <c r="M24" i="1"/>
  <c r="N24" i="1"/>
  <c r="I26" i="1"/>
  <c r="K24" i="1"/>
  <c r="K23" i="1"/>
  <c r="K26" i="1" l="1"/>
  <c r="M26" i="1"/>
  <c r="N26" i="1"/>
</calcChain>
</file>

<file path=xl/sharedStrings.xml><?xml version="1.0" encoding="utf-8"?>
<sst xmlns="http://schemas.openxmlformats.org/spreadsheetml/2006/main" count="171" uniqueCount="99">
  <si>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</si>
  <si>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</si>
  <si>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</si>
  <si>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</si>
  <si>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</si>
  <si>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</si>
  <si>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</si>
  <si>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</si>
  <si>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</si>
  <si>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</si>
  <si>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</si>
  <si>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</si>
  <si>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</si>
  <si>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</si>
  <si>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</si>
  <si>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</si>
  <si>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</si>
  <si>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</si>
  <si>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</si>
  <si>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</si>
  <si>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</si>
  <si>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</si>
  <si>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</si>
  <si>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</si>
  <si>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</si>
  <si>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</si>
  <si>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</si>
  <si>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</si>
  <si>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</si>
  <si>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</si>
  <si>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</si>
  <si>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</si>
  <si>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</si>
  <si>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suomensarja</t>
  </si>
  <si>
    <t>ykköspesis</t>
  </si>
  <si>
    <t>Ottelu</t>
  </si>
  <si>
    <t>1.  ottelu</t>
  </si>
  <si>
    <t>Kunnari</t>
  </si>
  <si>
    <t>9.</t>
  </si>
  <si>
    <t>K - %</t>
  </si>
  <si>
    <t>Räpsä</t>
  </si>
  <si>
    <t>PiPe</t>
  </si>
  <si>
    <t>Seurat</t>
  </si>
  <si>
    <t>PiPe = Pispalan Pesis  (2003)</t>
  </si>
  <si>
    <t>YPa = Ylöjärven Pallo  (1960),  kasvattajaseura</t>
  </si>
  <si>
    <t>Räpsä*</t>
  </si>
  <si>
    <t>Nina Taipale</t>
  </si>
  <si>
    <t>19.8.1988   Ylöjärvi</t>
  </si>
  <si>
    <t xml:space="preserve">Räpsä </t>
  </si>
  <si>
    <t>11.05. 2013  ViPa - Räpsä  1-2  (7-2, 3-4, 0-5)</t>
  </si>
  <si>
    <t>Räpsä* = Mansen Räpsä</t>
  </si>
  <si>
    <t>7.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</si>
  <si>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</si>
  <si>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</si>
  <si>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</si>
  <si>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</si>
  <si>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</si>
  <si>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</si>
  <si>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</si>
  <si>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</si>
  <si>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</si>
  <si>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</si>
  <si>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</si>
  <si>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</si>
  <si>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</si>
  <si>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</si>
  <si>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>Länsi</t>
  </si>
  <si>
    <t>Sami Österlund</t>
  </si>
  <si>
    <t>Ikä ensimmäisessä ottelussa</t>
  </si>
  <si>
    <t>26 v  10 kk  8 pv</t>
  </si>
  <si>
    <t>3197</t>
  </si>
  <si>
    <t>2v</t>
  </si>
  <si>
    <t>Räpsä = Hämeenkyrön Räpsä  (1981)</t>
  </si>
  <si>
    <t>57.  ottelu</t>
  </si>
  <si>
    <t>31.05. 2015  KaMa - Mansen Räpsä  0-1  (1-2, 1-1)</t>
  </si>
  <si>
    <t xml:space="preserve"> ITÄ - LÄNSI - KORTTI</t>
  </si>
  <si>
    <t xml:space="preserve"> LIITTO - LEHDISTÖ - KORTTI</t>
  </si>
  <si>
    <t xml:space="preserve">  KL-%</t>
  </si>
  <si>
    <t>Lehdistö</t>
  </si>
  <si>
    <t>18.06. 2014  Viinijärvi</t>
  </si>
  <si>
    <t>Antti Yli-Saunamäki</t>
  </si>
  <si>
    <t xml:space="preserve"> Tulos</t>
  </si>
  <si>
    <t>25 v  9 kk  30 pv</t>
  </si>
  <si>
    <t>5.</t>
  </si>
  <si>
    <t>Manse PP</t>
  </si>
  <si>
    <t>Manse PP = Manse PP Edustus, Tampere  (2015)</t>
  </si>
  <si>
    <t>1.</t>
  </si>
  <si>
    <t xml:space="preserve"> Vuoden tulokas  2013</t>
  </si>
  <si>
    <t xml:space="preserve">Lyöty </t>
  </si>
  <si>
    <t xml:space="preserve">Tuotu </t>
  </si>
  <si>
    <t>24 v   8 kk 22 pv</t>
  </si>
  <si>
    <t>26 v   9 kk 12 pv</t>
  </si>
  <si>
    <t>2.</t>
  </si>
  <si>
    <t>1-2  (1-3, 3-1, 0-1)</t>
  </si>
  <si>
    <t>1/6</t>
  </si>
  <si>
    <t>1/5</t>
  </si>
  <si>
    <t>0/1</t>
  </si>
  <si>
    <t>1-2  (1-4, 4-2, 0-1)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</si>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</sst>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2" fillId="2" borderId="10" xfId="0" applyFont="1" applyFill="1" applyBorder="1"/>
    <xf numFmtId="0" fontId="8" fillId="7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7" borderId="1" xfId="0" applyFont="1" applyFill="1" applyBorder="1" applyAlignment="1">
      <alignment vertical="top"/>
    </xf>
    <xf numFmtId="0" fontId="5" fillId="0" borderId="0" xfId="0" applyFont="1" applyFill="1"/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6" borderId="1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165" fontId="2" fillId="6" borderId="2" xfId="1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6" borderId="8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6" borderId="15" xfId="0" applyNumberFormat="1" applyFont="1" applyFill="1" applyBorder="1" applyAlignment="1">
      <alignment horizontal="center"/>
    </xf>
    <xf numFmtId="0" fontId="2" fillId="6" borderId="4" xfId="0" applyNumberFormat="1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165" fontId="2" fillId="10" borderId="8" xfId="1" applyNumberFormat="1" applyFont="1" applyFill="1" applyBorder="1" applyAlignment="1"/>
    <xf numFmtId="165" fontId="2" fillId="2" borderId="13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0" customWidth="1"/>
    <col min="4" max="4" width="11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31" width="5.7109375" style="25" customWidth="1"/>
    <col min="32" max="32" width="3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33">
        <v>2005</v>
      </c>
      <c r="C4" s="33"/>
      <c r="D4" s="34" t="s">
        <v>41</v>
      </c>
      <c r="E4" s="33"/>
      <c r="F4" s="35" t="s">
        <v>34</v>
      </c>
      <c r="G4" s="85"/>
      <c r="H4" s="83"/>
      <c r="I4" s="33"/>
      <c r="J4" s="33"/>
      <c r="K4" s="33"/>
      <c r="L4" s="33"/>
      <c r="M4" s="33"/>
      <c r="N4" s="36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2006</v>
      </c>
      <c r="C5" s="26"/>
      <c r="D5" s="27" t="s">
        <v>48</v>
      </c>
      <c r="E5" s="26"/>
      <c r="F5" s="28" t="s">
        <v>33</v>
      </c>
      <c r="G5" s="84"/>
      <c r="H5" s="82"/>
      <c r="I5" s="26"/>
      <c r="J5" s="26"/>
      <c r="K5" s="26"/>
      <c r="L5" s="26"/>
      <c r="M5" s="26"/>
      <c r="N5" s="29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s="9" customFormat="1" ht="15" customHeight="1" x14ac:dyDescent="0.2">
      <c r="A6" s="1"/>
      <c r="B6" s="33">
        <v>2006</v>
      </c>
      <c r="C6" s="33"/>
      <c r="D6" s="34" t="s">
        <v>41</v>
      </c>
      <c r="E6" s="33"/>
      <c r="F6" s="35" t="s">
        <v>34</v>
      </c>
      <c r="G6" s="85"/>
      <c r="H6" s="83"/>
      <c r="I6" s="33"/>
      <c r="J6" s="33"/>
      <c r="K6" s="33"/>
      <c r="L6" s="33"/>
      <c r="M6" s="33"/>
      <c r="N6" s="36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3">
        <v>2007</v>
      </c>
      <c r="C7" s="33"/>
      <c r="D7" s="34" t="s">
        <v>40</v>
      </c>
      <c r="E7" s="33"/>
      <c r="F7" s="35" t="s">
        <v>34</v>
      </c>
      <c r="G7" s="85"/>
      <c r="H7" s="83"/>
      <c r="I7" s="33"/>
      <c r="J7" s="33"/>
      <c r="K7" s="33"/>
      <c r="L7" s="33"/>
      <c r="M7" s="33"/>
      <c r="N7" s="36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3">
        <v>2008</v>
      </c>
      <c r="C8" s="33"/>
      <c r="D8" s="34" t="s">
        <v>40</v>
      </c>
      <c r="E8" s="33"/>
      <c r="F8" s="35" t="s">
        <v>34</v>
      </c>
      <c r="G8" s="85"/>
      <c r="H8" s="83"/>
      <c r="I8" s="33"/>
      <c r="J8" s="33"/>
      <c r="K8" s="33"/>
      <c r="L8" s="33"/>
      <c r="M8" s="33"/>
      <c r="N8" s="36"/>
      <c r="O8" s="2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3">
        <v>2009</v>
      </c>
      <c r="C9" s="33"/>
      <c r="D9" s="34" t="s">
        <v>40</v>
      </c>
      <c r="E9" s="33"/>
      <c r="F9" s="35" t="s">
        <v>34</v>
      </c>
      <c r="G9" s="85"/>
      <c r="H9" s="83"/>
      <c r="I9" s="33"/>
      <c r="J9" s="33"/>
      <c r="K9" s="33"/>
      <c r="L9" s="33"/>
      <c r="M9" s="33"/>
      <c r="N9" s="36"/>
      <c r="O9" s="24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3">
        <v>2010</v>
      </c>
      <c r="C10" s="33"/>
      <c r="D10" s="34" t="s">
        <v>40</v>
      </c>
      <c r="E10" s="33"/>
      <c r="F10" s="35" t="s">
        <v>34</v>
      </c>
      <c r="G10" s="85"/>
      <c r="H10" s="83"/>
      <c r="I10" s="33"/>
      <c r="J10" s="33"/>
      <c r="K10" s="33"/>
      <c r="L10" s="33"/>
      <c r="M10" s="33"/>
      <c r="N10" s="36"/>
      <c r="O10" s="24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3">
        <v>2011</v>
      </c>
      <c r="C11" s="33"/>
      <c r="D11" s="34" t="s">
        <v>40</v>
      </c>
      <c r="E11" s="33"/>
      <c r="F11" s="35" t="s">
        <v>34</v>
      </c>
      <c r="G11" s="85"/>
      <c r="H11" s="83"/>
      <c r="I11" s="33"/>
      <c r="J11" s="33"/>
      <c r="K11" s="33"/>
      <c r="L11" s="33"/>
      <c r="M11" s="33"/>
      <c r="N11" s="36"/>
      <c r="O11" s="24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3">
        <v>2012</v>
      </c>
      <c r="C12" s="33"/>
      <c r="D12" s="34" t="s">
        <v>40</v>
      </c>
      <c r="E12" s="33"/>
      <c r="F12" s="35" t="s">
        <v>34</v>
      </c>
      <c r="G12" s="85"/>
      <c r="H12" s="83"/>
      <c r="I12" s="33"/>
      <c r="J12" s="33"/>
      <c r="K12" s="33"/>
      <c r="L12" s="33"/>
      <c r="M12" s="33"/>
      <c r="N12" s="36"/>
      <c r="O12" s="24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2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0">
        <v>2013</v>
      </c>
      <c r="C13" s="30" t="s">
        <v>38</v>
      </c>
      <c r="D13" s="37" t="s">
        <v>45</v>
      </c>
      <c r="E13" s="30">
        <v>24</v>
      </c>
      <c r="F13" s="30">
        <v>0</v>
      </c>
      <c r="G13" s="30">
        <v>27</v>
      </c>
      <c r="H13" s="30">
        <v>12</v>
      </c>
      <c r="I13" s="30">
        <v>93</v>
      </c>
      <c r="J13" s="30">
        <v>8</v>
      </c>
      <c r="K13" s="30">
        <v>23</v>
      </c>
      <c r="L13" s="30">
        <v>35</v>
      </c>
      <c r="M13" s="30">
        <v>27</v>
      </c>
      <c r="N13" s="38">
        <v>0.56399999999999995</v>
      </c>
      <c r="O13" s="24">
        <f>PRODUCT(I13/N13)</f>
        <v>164.89361702127661</v>
      </c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2"/>
      <c r="AC13" s="30"/>
      <c r="AD13" s="30"/>
      <c r="AE13" s="3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0">
        <v>2014</v>
      </c>
      <c r="C14" s="30" t="s">
        <v>51</v>
      </c>
      <c r="D14" s="37" t="s">
        <v>45</v>
      </c>
      <c r="E14" s="30">
        <v>24</v>
      </c>
      <c r="F14" s="30">
        <v>0</v>
      </c>
      <c r="G14" s="30">
        <v>11</v>
      </c>
      <c r="H14" s="30">
        <v>9</v>
      </c>
      <c r="I14" s="30">
        <v>83</v>
      </c>
      <c r="J14" s="30">
        <v>12</v>
      </c>
      <c r="K14" s="30">
        <v>19</v>
      </c>
      <c r="L14" s="30">
        <v>41</v>
      </c>
      <c r="M14" s="30">
        <v>11</v>
      </c>
      <c r="N14" s="38">
        <v>0.53500000000000003</v>
      </c>
      <c r="O14" s="86">
        <f>PRODUCT(I14/N14)</f>
        <v>155.14018691588785</v>
      </c>
      <c r="P14" s="30">
        <v>3</v>
      </c>
      <c r="Q14" s="30">
        <v>0</v>
      </c>
      <c r="R14" s="30">
        <v>0</v>
      </c>
      <c r="S14" s="30">
        <v>0</v>
      </c>
      <c r="T14" s="30">
        <v>8</v>
      </c>
      <c r="U14" s="31"/>
      <c r="V14" s="31"/>
      <c r="W14" s="31"/>
      <c r="X14" s="31"/>
      <c r="Y14" s="31"/>
      <c r="Z14" s="30"/>
      <c r="AA14" s="30">
        <v>1</v>
      </c>
      <c r="AB14" s="32"/>
      <c r="AC14" s="30"/>
      <c r="AD14" s="30"/>
      <c r="AE14" s="3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0">
        <v>2015</v>
      </c>
      <c r="C15" s="30" t="s">
        <v>51</v>
      </c>
      <c r="D15" s="37" t="s">
        <v>45</v>
      </c>
      <c r="E15" s="30">
        <v>24</v>
      </c>
      <c r="F15" s="30">
        <v>2</v>
      </c>
      <c r="G15" s="30">
        <v>15</v>
      </c>
      <c r="H15" s="30">
        <v>8</v>
      </c>
      <c r="I15" s="30">
        <v>86</v>
      </c>
      <c r="J15" s="30">
        <v>10</v>
      </c>
      <c r="K15" s="30">
        <v>15</v>
      </c>
      <c r="L15" s="30">
        <v>44</v>
      </c>
      <c r="M15" s="30">
        <v>17</v>
      </c>
      <c r="N15" s="38">
        <v>0.49419999999999997</v>
      </c>
      <c r="O15" s="86">
        <v>174</v>
      </c>
      <c r="P15" s="30"/>
      <c r="Q15" s="30"/>
      <c r="R15" s="30"/>
      <c r="S15" s="30"/>
      <c r="T15" s="30"/>
      <c r="U15" s="31"/>
      <c r="V15" s="31"/>
      <c r="W15" s="31"/>
      <c r="X15" s="31"/>
      <c r="Y15" s="31"/>
      <c r="Z15" s="30">
        <v>1</v>
      </c>
      <c r="AA15" s="30"/>
      <c r="AB15" s="32"/>
      <c r="AC15" s="30"/>
      <c r="AD15" s="30"/>
      <c r="AE15" s="3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0">
        <v>2016</v>
      </c>
      <c r="C16" s="30" t="s">
        <v>83</v>
      </c>
      <c r="D16" s="37" t="s">
        <v>84</v>
      </c>
      <c r="E16" s="30">
        <v>22</v>
      </c>
      <c r="F16" s="30">
        <v>0</v>
      </c>
      <c r="G16" s="30">
        <v>14</v>
      </c>
      <c r="H16" s="30">
        <v>3</v>
      </c>
      <c r="I16" s="30">
        <v>49</v>
      </c>
      <c r="J16" s="30">
        <v>11</v>
      </c>
      <c r="K16" s="30">
        <v>8</v>
      </c>
      <c r="L16" s="30">
        <v>16</v>
      </c>
      <c r="M16" s="30">
        <v>14</v>
      </c>
      <c r="N16" s="38">
        <v>0.35499999999999998</v>
      </c>
      <c r="O16" s="86">
        <v>138</v>
      </c>
      <c r="P16" s="30">
        <v>3</v>
      </c>
      <c r="Q16" s="30">
        <v>0</v>
      </c>
      <c r="R16" s="30">
        <v>1</v>
      </c>
      <c r="S16" s="30">
        <v>0</v>
      </c>
      <c r="T16" s="30">
        <v>5</v>
      </c>
      <c r="U16" s="31"/>
      <c r="V16" s="31"/>
      <c r="W16" s="31"/>
      <c r="X16" s="31"/>
      <c r="Y16" s="31"/>
      <c r="Z16" s="30"/>
      <c r="AA16" s="30"/>
      <c r="AB16" s="32"/>
      <c r="AC16" s="30"/>
      <c r="AD16" s="30"/>
      <c r="AE16" s="30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0">
        <v>2017</v>
      </c>
      <c r="C17" s="30" t="s">
        <v>86</v>
      </c>
      <c r="D17" s="37" t="s">
        <v>84</v>
      </c>
      <c r="E17" s="30">
        <v>24</v>
      </c>
      <c r="F17" s="30">
        <v>2</v>
      </c>
      <c r="G17" s="30">
        <v>9</v>
      </c>
      <c r="H17" s="30">
        <v>5</v>
      </c>
      <c r="I17" s="30">
        <v>60</v>
      </c>
      <c r="J17" s="30">
        <v>28</v>
      </c>
      <c r="K17" s="30">
        <v>5</v>
      </c>
      <c r="L17" s="30">
        <v>16</v>
      </c>
      <c r="M17" s="30">
        <v>11</v>
      </c>
      <c r="N17" s="38">
        <v>0.49580000000000002</v>
      </c>
      <c r="O17" s="86">
        <v>121</v>
      </c>
      <c r="P17" s="30">
        <v>12</v>
      </c>
      <c r="Q17" s="30">
        <v>1</v>
      </c>
      <c r="R17" s="30">
        <v>5</v>
      </c>
      <c r="S17" s="30">
        <v>3</v>
      </c>
      <c r="T17" s="30">
        <v>51</v>
      </c>
      <c r="U17" s="31"/>
      <c r="V17" s="31"/>
      <c r="W17" s="31"/>
      <c r="X17" s="31"/>
      <c r="Y17" s="31"/>
      <c r="Z17" s="30"/>
      <c r="AA17" s="30"/>
      <c r="AB17" s="32"/>
      <c r="AC17" s="30">
        <v>1</v>
      </c>
      <c r="AD17" s="30"/>
      <c r="AE17" s="30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0">
        <v>2018</v>
      </c>
      <c r="C18" s="30" t="s">
        <v>92</v>
      </c>
      <c r="D18" s="37" t="s">
        <v>84</v>
      </c>
      <c r="E18" s="30">
        <v>14</v>
      </c>
      <c r="F18" s="30">
        <v>1</v>
      </c>
      <c r="G18" s="30">
        <v>3</v>
      </c>
      <c r="H18" s="30">
        <v>6</v>
      </c>
      <c r="I18" s="30">
        <v>33</v>
      </c>
      <c r="J18" s="30">
        <v>8</v>
      </c>
      <c r="K18" s="30">
        <v>10</v>
      </c>
      <c r="L18" s="30">
        <v>11</v>
      </c>
      <c r="M18" s="30">
        <v>4</v>
      </c>
      <c r="N18" s="38">
        <v>0.48520000000000002</v>
      </c>
      <c r="O18" s="87">
        <v>68</v>
      </c>
      <c r="P18" s="30">
        <v>10</v>
      </c>
      <c r="Q18" s="30">
        <v>0</v>
      </c>
      <c r="R18" s="30">
        <v>2</v>
      </c>
      <c r="S18" s="30">
        <v>2</v>
      </c>
      <c r="T18" s="30">
        <v>14</v>
      </c>
      <c r="U18" s="31"/>
      <c r="V18" s="31"/>
      <c r="W18" s="31"/>
      <c r="X18" s="31"/>
      <c r="Y18" s="31"/>
      <c r="Z18" s="30"/>
      <c r="AA18" s="30"/>
      <c r="AB18" s="32"/>
      <c r="AC18" s="30"/>
      <c r="AD18" s="30">
        <v>1</v>
      </c>
      <c r="AE18" s="30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6" t="s">
        <v>9</v>
      </c>
      <c r="C19" s="17"/>
      <c r="D19" s="39"/>
      <c r="E19" s="18">
        <f t="shared" ref="E19:M19" si="0">SUM(E4:E18)</f>
        <v>132</v>
      </c>
      <c r="F19" s="18">
        <f t="shared" si="0"/>
        <v>5</v>
      </c>
      <c r="G19" s="18">
        <f t="shared" si="0"/>
        <v>79</v>
      </c>
      <c r="H19" s="18">
        <f t="shared" si="0"/>
        <v>43</v>
      </c>
      <c r="I19" s="18">
        <f t="shared" si="0"/>
        <v>404</v>
      </c>
      <c r="J19" s="18">
        <f t="shared" si="0"/>
        <v>77</v>
      </c>
      <c r="K19" s="18">
        <f t="shared" si="0"/>
        <v>80</v>
      </c>
      <c r="L19" s="18">
        <f t="shared" si="0"/>
        <v>163</v>
      </c>
      <c r="M19" s="18">
        <f t="shared" si="0"/>
        <v>84</v>
      </c>
      <c r="N19" s="40">
        <f>PRODUCT(I19/O19)</f>
        <v>0.49206256558824829</v>
      </c>
      <c r="O19" s="86">
        <f>SUM(O13:O18)</f>
        <v>821.03380393716452</v>
      </c>
      <c r="P19" s="18">
        <f t="shared" ref="P19:AE19" si="1">SUM(P4:P18)</f>
        <v>28</v>
      </c>
      <c r="Q19" s="18">
        <f t="shared" si="1"/>
        <v>1</v>
      </c>
      <c r="R19" s="18">
        <f t="shared" si="1"/>
        <v>8</v>
      </c>
      <c r="S19" s="18">
        <f t="shared" si="1"/>
        <v>5</v>
      </c>
      <c r="T19" s="18">
        <f t="shared" si="1"/>
        <v>78</v>
      </c>
      <c r="U19" s="18">
        <f t="shared" si="1"/>
        <v>0</v>
      </c>
      <c r="V19" s="18">
        <f t="shared" si="1"/>
        <v>0</v>
      </c>
      <c r="W19" s="18">
        <f t="shared" si="1"/>
        <v>0</v>
      </c>
      <c r="X19" s="18">
        <f t="shared" si="1"/>
        <v>0</v>
      </c>
      <c r="Y19" s="18">
        <f t="shared" si="1"/>
        <v>0</v>
      </c>
      <c r="Z19" s="18">
        <f t="shared" si="1"/>
        <v>1</v>
      </c>
      <c r="AA19" s="18">
        <f t="shared" si="1"/>
        <v>1</v>
      </c>
      <c r="AB19" s="18">
        <f t="shared" si="1"/>
        <v>0</v>
      </c>
      <c r="AC19" s="18">
        <f t="shared" si="1"/>
        <v>1</v>
      </c>
      <c r="AD19" s="18">
        <f t="shared" si="1"/>
        <v>1</v>
      </c>
      <c r="AE19" s="18">
        <f t="shared" si="1"/>
        <v>0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7" t="s">
        <v>2</v>
      </c>
      <c r="C20" s="41"/>
      <c r="D20" s="42">
        <f>SUM(F19:H19)+((I19-F19-G19)/3)+(E19/3)+(Z19*25)+(AA19*25)+(AB19*10)+(AC19*25)+(AD19*20)+(AE19*15)</f>
        <v>372.66666666666669</v>
      </c>
      <c r="E20" s="1"/>
      <c r="F20" s="1"/>
      <c r="G20" s="1"/>
      <c r="H20" s="1"/>
      <c r="I20" s="1"/>
      <c r="J20" s="1"/>
      <c r="K20" s="1"/>
      <c r="L20" s="1"/>
      <c r="M20" s="1"/>
      <c r="N20" s="4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4"/>
      <c r="AE20" s="1"/>
      <c r="AF20" s="23"/>
      <c r="AG20" s="8"/>
      <c r="AH20" s="8"/>
      <c r="AI20" s="8"/>
      <c r="AJ20" s="8"/>
      <c r="AK20" s="8"/>
    </row>
    <row r="21" spans="1:37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3"/>
      <c r="O21" s="45"/>
      <c r="P21" s="1"/>
      <c r="Q21" s="4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22" t="s">
        <v>16</v>
      </c>
      <c r="C22" s="47"/>
      <c r="D22" s="47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40" t="s">
        <v>39</v>
      </c>
      <c r="O22" s="24"/>
      <c r="P22" s="48" t="s">
        <v>32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12"/>
      <c r="AC22" s="12"/>
      <c r="AD22" s="12"/>
      <c r="AE22" s="5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48" t="s">
        <v>17</v>
      </c>
      <c r="C23" s="12"/>
      <c r="D23" s="51"/>
      <c r="E23" s="30">
        <f>PRODUCT(E19)</f>
        <v>132</v>
      </c>
      <c r="F23" s="30">
        <f>PRODUCT(F19)</f>
        <v>5</v>
      </c>
      <c r="G23" s="30">
        <f>PRODUCT(G19)</f>
        <v>79</v>
      </c>
      <c r="H23" s="30">
        <f>PRODUCT(H19)</f>
        <v>43</v>
      </c>
      <c r="I23" s="30">
        <f>PRODUCT(I19)</f>
        <v>404</v>
      </c>
      <c r="J23" s="1"/>
      <c r="K23" s="52">
        <f>PRODUCT((F23+G23)/E23)</f>
        <v>0.63636363636363635</v>
      </c>
      <c r="L23" s="52">
        <f>PRODUCT(H23/E23)</f>
        <v>0.32575757575757575</v>
      </c>
      <c r="M23" s="52">
        <f>PRODUCT(I23/E23)</f>
        <v>3.0606060606060606</v>
      </c>
      <c r="N23" s="53">
        <f>PRODUCT(N19)</f>
        <v>0.49206256558824829</v>
      </c>
      <c r="O23" s="24">
        <f>PRODUCT(O19)</f>
        <v>821.03380393716452</v>
      </c>
      <c r="P23" s="54" t="s">
        <v>35</v>
      </c>
      <c r="Q23" s="55"/>
      <c r="R23" s="56" t="s">
        <v>49</v>
      </c>
      <c r="S23" s="56"/>
      <c r="T23" s="56"/>
      <c r="U23" s="56"/>
      <c r="V23" s="56"/>
      <c r="W23" s="56"/>
      <c r="X23" s="56"/>
      <c r="Y23" s="56"/>
      <c r="Z23" s="56"/>
      <c r="AA23" s="57" t="s">
        <v>36</v>
      </c>
      <c r="AB23" s="56"/>
      <c r="AC23" s="143" t="s">
        <v>90</v>
      </c>
      <c r="AD23" s="56"/>
      <c r="AE23" s="146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58" t="s">
        <v>18</v>
      </c>
      <c r="C24" s="59"/>
      <c r="D24" s="60"/>
      <c r="E24" s="30">
        <f>PRODUCT(P19)</f>
        <v>28</v>
      </c>
      <c r="F24" s="30">
        <f t="shared" ref="F24:I24" si="2">PRODUCT(Q19)</f>
        <v>1</v>
      </c>
      <c r="G24" s="30">
        <f t="shared" si="2"/>
        <v>8</v>
      </c>
      <c r="H24" s="30">
        <f t="shared" si="2"/>
        <v>5</v>
      </c>
      <c r="I24" s="30">
        <f t="shared" si="2"/>
        <v>78</v>
      </c>
      <c r="J24" s="1"/>
      <c r="K24" s="52">
        <f>PRODUCT((F24+G24)/E24)</f>
        <v>0.32142857142857145</v>
      </c>
      <c r="L24" s="52">
        <f>PRODUCT(H24/E24)</f>
        <v>0.17857142857142858</v>
      </c>
      <c r="M24" s="52">
        <f>PRODUCT(I24/E24)</f>
        <v>2.7857142857142856</v>
      </c>
      <c r="N24" s="38">
        <f>PRODUCT(I24/O24)</f>
        <v>0.6964285714285714</v>
      </c>
      <c r="O24" s="87">
        <v>112</v>
      </c>
      <c r="P24" s="61" t="s">
        <v>88</v>
      </c>
      <c r="Q24" s="62"/>
      <c r="R24" s="63" t="s">
        <v>49</v>
      </c>
      <c r="S24" s="63"/>
      <c r="T24" s="63"/>
      <c r="U24" s="63"/>
      <c r="V24" s="63"/>
      <c r="W24" s="63"/>
      <c r="X24" s="63"/>
      <c r="Y24" s="63"/>
      <c r="Z24" s="63"/>
      <c r="AA24" s="64" t="s">
        <v>36</v>
      </c>
      <c r="AB24" s="63"/>
      <c r="AC24" s="144" t="s">
        <v>90</v>
      </c>
      <c r="AD24" s="63"/>
      <c r="AE24" s="147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65" t="s">
        <v>19</v>
      </c>
      <c r="C25" s="66"/>
      <c r="D25" s="67"/>
      <c r="E25" s="31"/>
      <c r="F25" s="31"/>
      <c r="G25" s="31"/>
      <c r="H25" s="31"/>
      <c r="I25" s="31"/>
      <c r="J25" s="1"/>
      <c r="K25" s="68"/>
      <c r="L25" s="68"/>
      <c r="M25" s="68"/>
      <c r="N25" s="69"/>
      <c r="O25" s="24"/>
      <c r="P25" s="61" t="s">
        <v>89</v>
      </c>
      <c r="Q25" s="62"/>
      <c r="R25" s="63" t="s">
        <v>49</v>
      </c>
      <c r="S25" s="63"/>
      <c r="T25" s="63"/>
      <c r="U25" s="63"/>
      <c r="V25" s="63"/>
      <c r="W25" s="63"/>
      <c r="X25" s="63"/>
      <c r="Y25" s="63"/>
      <c r="Z25" s="63"/>
      <c r="AA25" s="64" t="s">
        <v>36</v>
      </c>
      <c r="AB25" s="63"/>
      <c r="AC25" s="144" t="s">
        <v>90</v>
      </c>
      <c r="AD25" s="63"/>
      <c r="AE25" s="147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70" t="s">
        <v>20</v>
      </c>
      <c r="C26" s="71"/>
      <c r="D26" s="39"/>
      <c r="E26" s="18">
        <f>SUM(E23:E25)</f>
        <v>160</v>
      </c>
      <c r="F26" s="18">
        <f>SUM(F23:F25)</f>
        <v>6</v>
      </c>
      <c r="G26" s="18">
        <f>SUM(G23:G25)</f>
        <v>87</v>
      </c>
      <c r="H26" s="18">
        <f>SUM(H23:H25)</f>
        <v>48</v>
      </c>
      <c r="I26" s="18">
        <f>SUM(I23:I25)</f>
        <v>482</v>
      </c>
      <c r="J26" s="1"/>
      <c r="K26" s="72">
        <f>PRODUCT((F26+G26)/E26)</f>
        <v>0.58125000000000004</v>
      </c>
      <c r="L26" s="72">
        <f>PRODUCT(H26/E26)</f>
        <v>0.3</v>
      </c>
      <c r="M26" s="72">
        <f>PRODUCT(I26/E26)</f>
        <v>3.0125000000000002</v>
      </c>
      <c r="N26" s="40">
        <f>PRODUCT(I26/O26)</f>
        <v>0.51659435913906127</v>
      </c>
      <c r="O26" s="24">
        <f>SUM(O23:O25)</f>
        <v>933.03380393716452</v>
      </c>
      <c r="P26" s="73" t="s">
        <v>37</v>
      </c>
      <c r="Q26" s="74"/>
      <c r="R26" s="75" t="s">
        <v>74</v>
      </c>
      <c r="S26" s="75"/>
      <c r="T26" s="75"/>
      <c r="U26" s="75"/>
      <c r="V26" s="75"/>
      <c r="W26" s="75"/>
      <c r="X26" s="75"/>
      <c r="Y26" s="75"/>
      <c r="Z26" s="75"/>
      <c r="AA26" s="76" t="s">
        <v>73</v>
      </c>
      <c r="AB26" s="75"/>
      <c r="AC26" s="145" t="s">
        <v>91</v>
      </c>
      <c r="AD26" s="75"/>
      <c r="AE26" s="148"/>
      <c r="AF26" s="23"/>
      <c r="AG26" s="8"/>
      <c r="AH26" s="8"/>
      <c r="AI26" s="8"/>
      <c r="AJ26" s="8"/>
      <c r="AK26" s="8"/>
    </row>
    <row r="27" spans="1:37" s="78" customFormat="1" ht="15" customHeight="1" x14ac:dyDescent="0.25">
      <c r="A27" s="1"/>
      <c r="B27" s="44"/>
      <c r="C27" s="44"/>
      <c r="D27" s="44"/>
      <c r="E27" s="44"/>
      <c r="F27" s="44"/>
      <c r="G27" s="44"/>
      <c r="H27" s="44"/>
      <c r="I27" s="44"/>
      <c r="J27" s="1"/>
      <c r="K27" s="44"/>
      <c r="L27" s="44"/>
      <c r="M27" s="44"/>
      <c r="N27" s="43"/>
      <c r="O27" s="24"/>
      <c r="P27" s="1"/>
      <c r="Q27" s="46"/>
      <c r="R27" s="1"/>
      <c r="S27" s="1"/>
      <c r="T27" s="24"/>
      <c r="U27" s="24"/>
      <c r="V27" s="77"/>
      <c r="W27" s="1"/>
      <c r="X27" s="1"/>
      <c r="Y27" s="1"/>
      <c r="Z27" s="1"/>
      <c r="AA27" s="1"/>
      <c r="AB27" s="1"/>
      <c r="AC27" s="115"/>
      <c r="AD27" s="1"/>
      <c r="AE27" s="1"/>
      <c r="AF27" s="23"/>
      <c r="AG27" s="8"/>
      <c r="AH27" s="8"/>
      <c r="AI27" s="8"/>
      <c r="AJ27" s="8"/>
      <c r="AK27" s="8"/>
    </row>
    <row r="28" spans="1:37" s="78" customFormat="1" ht="15" customHeight="1" x14ac:dyDescent="0.25">
      <c r="A28" s="1"/>
      <c r="B28" s="48" t="s">
        <v>87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41"/>
      <c r="O28" s="11"/>
      <c r="P28" s="12"/>
      <c r="Q28" s="12"/>
      <c r="R28" s="12"/>
      <c r="S28" s="12"/>
      <c r="T28" s="11"/>
      <c r="U28" s="11"/>
      <c r="V28" s="142"/>
      <c r="W28" s="12"/>
      <c r="X28" s="12"/>
      <c r="Y28" s="12"/>
      <c r="Z28" s="12"/>
      <c r="AA28" s="12"/>
      <c r="AB28" s="12"/>
      <c r="AC28" s="12"/>
      <c r="AD28" s="12"/>
      <c r="AE28" s="51"/>
      <c r="AF28" s="23"/>
      <c r="AG28" s="8"/>
      <c r="AH28" s="8"/>
      <c r="AI28" s="8"/>
      <c r="AJ28" s="8"/>
      <c r="AK28" s="8"/>
    </row>
    <row r="29" spans="1:37" s="78" customFormat="1" ht="15" customHeight="1" x14ac:dyDescent="0.25">
      <c r="A29" s="1"/>
      <c r="B29" s="46"/>
      <c r="C29" s="46"/>
      <c r="D29" s="46"/>
      <c r="E29" s="46"/>
      <c r="F29" s="46"/>
      <c r="G29" s="46"/>
      <c r="H29" s="46"/>
      <c r="I29" s="46"/>
      <c r="J29" s="1"/>
      <c r="K29" s="46"/>
      <c r="L29" s="46"/>
      <c r="M29" s="46"/>
      <c r="N29" s="43"/>
      <c r="O29" s="24"/>
      <c r="P29" s="1"/>
      <c r="Q29" s="46"/>
      <c r="R29" s="1"/>
      <c r="S29" s="1"/>
      <c r="T29" s="24"/>
      <c r="U29" s="24"/>
      <c r="V29" s="7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8" customFormat="1" ht="15" customHeight="1" x14ac:dyDescent="0.25">
      <c r="A30" s="1"/>
      <c r="B30" s="149" t="s">
        <v>42</v>
      </c>
      <c r="C30" s="149"/>
      <c r="D30" s="149" t="s">
        <v>44</v>
      </c>
      <c r="E30" s="1"/>
      <c r="F30" s="1"/>
      <c r="G30" s="1"/>
      <c r="H30" s="1"/>
      <c r="I30" s="1"/>
      <c r="J30" s="1"/>
      <c r="K30" s="1"/>
      <c r="L30" s="1"/>
      <c r="M30" s="1"/>
      <c r="N30" s="46"/>
      <c r="O30" s="24"/>
      <c r="P30" s="1"/>
      <c r="Q30" s="46"/>
      <c r="R30" s="1"/>
      <c r="S30" s="1"/>
      <c r="T30" s="24"/>
      <c r="U30" s="24"/>
      <c r="V30" s="7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49"/>
      <c r="C31" s="149"/>
      <c r="D31" s="149" t="s">
        <v>72</v>
      </c>
      <c r="E31" s="1"/>
      <c r="F31" s="1"/>
      <c r="G31" s="1"/>
      <c r="H31" s="1"/>
      <c r="I31" s="1"/>
      <c r="J31" s="1"/>
      <c r="K31" s="1"/>
      <c r="L31" s="1"/>
      <c r="M31" s="1"/>
      <c r="N31" s="46"/>
      <c r="O31" s="24"/>
      <c r="P31" s="1"/>
      <c r="Q31" s="46"/>
      <c r="R31" s="1"/>
      <c r="S31" s="1"/>
      <c r="T31" s="24"/>
      <c r="U31" s="24"/>
      <c r="V31" s="7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49"/>
      <c r="C32" s="149"/>
      <c r="D32" s="149" t="s">
        <v>43</v>
      </c>
      <c r="E32" s="1"/>
      <c r="F32" s="1"/>
      <c r="G32" s="1"/>
      <c r="H32" s="1"/>
      <c r="I32" s="1"/>
      <c r="J32" s="1"/>
      <c r="K32" s="1"/>
      <c r="L32" s="1"/>
      <c r="M32" s="1"/>
      <c r="N32" s="46"/>
      <c r="O32" s="24"/>
      <c r="P32" s="1"/>
      <c r="Q32" s="46"/>
      <c r="R32" s="1"/>
      <c r="S32" s="1"/>
      <c r="T32" s="24"/>
      <c r="U32" s="24"/>
      <c r="V32" s="7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6.5" customHeight="1" x14ac:dyDescent="0.2">
      <c r="A33" s="1"/>
      <c r="B33" s="149"/>
      <c r="C33" s="150"/>
      <c r="D33" s="149" t="s">
        <v>50</v>
      </c>
      <c r="E33" s="1"/>
      <c r="F33" s="1"/>
      <c r="G33" s="1"/>
      <c r="H33" s="1"/>
      <c r="I33" s="1"/>
      <c r="J33" s="1"/>
      <c r="K33" s="1"/>
      <c r="L33" s="1"/>
      <c r="M33" s="79"/>
      <c r="N33" s="46"/>
      <c r="O33" s="24"/>
      <c r="P33" s="1"/>
      <c r="Q33" s="46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49"/>
      <c r="C34" s="149"/>
      <c r="D34" s="149" t="s">
        <v>85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6"/>
      <c r="R34" s="1"/>
      <c r="S34" s="1"/>
      <c r="T34" s="24"/>
      <c r="U34" s="24"/>
      <c r="V34" s="7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6"/>
      <c r="R35" s="1"/>
      <c r="S35" s="1"/>
      <c r="T35" s="24"/>
      <c r="U35" s="24"/>
      <c r="V35" s="7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6"/>
      <c r="R36" s="1"/>
      <c r="S36" s="1"/>
      <c r="T36" s="24"/>
      <c r="U36" s="24"/>
      <c r="V36" s="7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6"/>
      <c r="R37" s="1"/>
      <c r="S37" s="1"/>
      <c r="T37" s="24"/>
      <c r="U37" s="24"/>
      <c r="V37" s="7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6"/>
      <c r="R38" s="1"/>
      <c r="S38" s="1"/>
      <c r="T38" s="24"/>
      <c r="U38" s="24"/>
      <c r="V38" s="7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6"/>
      <c r="R39" s="1"/>
      <c r="S39" s="1"/>
      <c r="T39" s="24"/>
      <c r="U39" s="24"/>
      <c r="V39" s="7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6"/>
      <c r="R40" s="1"/>
      <c r="S40" s="1"/>
      <c r="T40" s="24"/>
      <c r="U40" s="24"/>
      <c r="V40" s="7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6"/>
      <c r="R41" s="1"/>
      <c r="S41" s="1"/>
      <c r="T41" s="24"/>
      <c r="U41" s="24"/>
      <c r="V41" s="7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6"/>
      <c r="R42" s="1"/>
      <c r="S42" s="1"/>
      <c r="T42" s="24"/>
      <c r="U42" s="24"/>
      <c r="V42" s="7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6"/>
      <c r="R43" s="1"/>
      <c r="S43" s="1"/>
      <c r="T43" s="24"/>
      <c r="U43" s="24"/>
      <c r="V43" s="7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6"/>
      <c r="R44" s="1"/>
      <c r="S44" s="1"/>
      <c r="T44" s="24"/>
      <c r="U44" s="24"/>
      <c r="V44" s="7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6"/>
      <c r="R45" s="1"/>
      <c r="S45" s="1"/>
      <c r="T45" s="24"/>
      <c r="U45" s="24"/>
      <c r="V45" s="7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6"/>
      <c r="R46" s="1"/>
      <c r="S46" s="1"/>
      <c r="T46" s="24"/>
      <c r="U46" s="24"/>
      <c r="V46" s="7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6"/>
      <c r="R47" s="1"/>
      <c r="S47" s="1"/>
      <c r="T47" s="24"/>
      <c r="U47" s="24"/>
      <c r="V47" s="7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6"/>
      <c r="R48" s="1"/>
      <c r="S48" s="1"/>
      <c r="T48" s="24"/>
      <c r="U48" s="24"/>
      <c r="V48" s="7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6"/>
      <c r="R49" s="1"/>
      <c r="S49" s="1"/>
      <c r="T49" s="24"/>
      <c r="U49" s="24"/>
      <c r="V49" s="7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6"/>
      <c r="R50" s="1"/>
      <c r="S50" s="1"/>
      <c r="T50" s="24"/>
      <c r="U50" s="24"/>
      <c r="V50" s="7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6"/>
      <c r="R51" s="1"/>
      <c r="S51" s="1"/>
      <c r="T51" s="24"/>
      <c r="U51" s="24"/>
      <c r="V51" s="7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6"/>
      <c r="R52" s="1"/>
      <c r="S52" s="1"/>
      <c r="T52" s="24"/>
      <c r="U52" s="24"/>
      <c r="V52" s="7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6"/>
      <c r="R53" s="1"/>
      <c r="S53" s="1"/>
      <c r="T53" s="24"/>
      <c r="U53" s="24"/>
      <c r="V53" s="7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6"/>
      <c r="R54" s="1"/>
      <c r="S54" s="1"/>
      <c r="T54" s="24"/>
      <c r="U54" s="24"/>
      <c r="V54" s="7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6"/>
      <c r="R55" s="1"/>
      <c r="S55" s="1"/>
      <c r="T55" s="24"/>
      <c r="U55" s="24"/>
      <c r="V55" s="7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6"/>
      <c r="R56" s="1"/>
      <c r="S56" s="1"/>
      <c r="T56" s="24"/>
      <c r="U56" s="24"/>
      <c r="V56" s="7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6"/>
      <c r="R57" s="1"/>
      <c r="S57" s="1"/>
      <c r="T57" s="24"/>
      <c r="U57" s="24"/>
      <c r="V57" s="7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6"/>
      <c r="R58" s="1"/>
      <c r="S58" s="1"/>
      <c r="T58" s="24"/>
      <c r="U58" s="24"/>
      <c r="V58" s="7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6"/>
      <c r="R59" s="1"/>
      <c r="S59" s="1"/>
      <c r="T59" s="24"/>
      <c r="U59" s="24"/>
      <c r="V59" s="7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6"/>
      <c r="R60" s="1"/>
      <c r="S60" s="1"/>
      <c r="T60" s="24"/>
      <c r="U60" s="24"/>
      <c r="V60" s="7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6"/>
      <c r="R61" s="1"/>
      <c r="S61" s="1"/>
      <c r="T61" s="24"/>
      <c r="U61" s="24"/>
      <c r="V61" s="7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6"/>
      <c r="R62" s="1"/>
      <c r="S62" s="1"/>
      <c r="T62" s="24"/>
      <c r="U62" s="24"/>
      <c r="V62" s="7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6"/>
      <c r="R63" s="1"/>
      <c r="S63" s="1"/>
      <c r="T63" s="24"/>
      <c r="U63" s="24"/>
      <c r="V63" s="7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6"/>
      <c r="R64" s="1"/>
      <c r="S64" s="1"/>
      <c r="T64" s="24"/>
      <c r="U64" s="24"/>
      <c r="V64" s="7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6"/>
      <c r="R65" s="1"/>
      <c r="S65" s="1"/>
      <c r="T65" s="24"/>
      <c r="U65" s="24"/>
      <c r="V65" s="7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6"/>
      <c r="R66" s="1"/>
      <c r="S66" s="1"/>
      <c r="T66" s="24"/>
      <c r="U66" s="24"/>
      <c r="V66" s="7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6"/>
      <c r="R67" s="1"/>
      <c r="S67" s="1"/>
      <c r="T67" s="24"/>
      <c r="U67" s="24"/>
      <c r="V67" s="7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6"/>
      <c r="R68" s="1"/>
      <c r="S68" s="1"/>
      <c r="T68" s="24"/>
      <c r="U68" s="24"/>
      <c r="V68" s="7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6"/>
      <c r="R69" s="1"/>
      <c r="S69" s="1"/>
      <c r="T69" s="24"/>
      <c r="U69" s="24"/>
      <c r="V69" s="77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6"/>
      <c r="R70" s="1"/>
      <c r="S70" s="1"/>
      <c r="T70" s="24"/>
      <c r="U70" s="24"/>
      <c r="V70" s="77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6"/>
      <c r="R71" s="1"/>
      <c r="S71" s="1"/>
      <c r="T71" s="24"/>
      <c r="U71" s="24"/>
      <c r="V71" s="77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6"/>
      <c r="R72" s="1"/>
      <c r="S72" s="1"/>
      <c r="T72" s="24"/>
      <c r="U72" s="24"/>
      <c r="V72" s="77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6"/>
      <c r="R73" s="1"/>
      <c r="S73" s="1"/>
      <c r="T73" s="24"/>
      <c r="U73" s="24"/>
      <c r="V73" s="77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6"/>
      <c r="R74" s="1"/>
      <c r="S74" s="1"/>
      <c r="T74" s="24"/>
      <c r="U74" s="24"/>
      <c r="V74" s="77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6"/>
      <c r="R75" s="1"/>
      <c r="S75" s="1"/>
      <c r="T75" s="24"/>
      <c r="U75" s="24"/>
      <c r="V75" s="77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6"/>
      <c r="R76" s="1"/>
      <c r="S76" s="1"/>
      <c r="T76" s="24"/>
      <c r="U76" s="24"/>
      <c r="V76" s="77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6"/>
      <c r="R77" s="1"/>
      <c r="S77" s="1"/>
      <c r="T77" s="24"/>
      <c r="U77" s="24"/>
      <c r="V77" s="77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6"/>
      <c r="R78" s="1"/>
      <c r="S78" s="1"/>
      <c r="T78" s="24"/>
      <c r="U78" s="24"/>
      <c r="V78" s="77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6"/>
      <c r="R79" s="1"/>
      <c r="S79" s="1"/>
      <c r="T79" s="24"/>
      <c r="U79" s="24"/>
      <c r="V79" s="77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6"/>
      <c r="R80" s="1"/>
      <c r="S80" s="1"/>
      <c r="T80" s="24"/>
      <c r="U80" s="24"/>
      <c r="V80" s="77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6"/>
      <c r="R81" s="1"/>
      <c r="S81" s="1"/>
      <c r="T81" s="24"/>
      <c r="U81" s="24"/>
      <c r="V81" s="77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6"/>
      <c r="R82" s="1"/>
      <c r="S82" s="1"/>
      <c r="T82" s="24"/>
      <c r="U82" s="24"/>
      <c r="V82" s="77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6"/>
      <c r="R83" s="1"/>
      <c r="S83" s="1"/>
      <c r="T83" s="24"/>
      <c r="U83" s="24"/>
      <c r="V83" s="77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6"/>
      <c r="R84" s="1"/>
      <c r="S84" s="1"/>
      <c r="T84" s="24"/>
      <c r="U84" s="24"/>
      <c r="V84" s="77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6"/>
      <c r="R85" s="1"/>
      <c r="S85" s="1"/>
      <c r="T85" s="24"/>
      <c r="U85" s="24"/>
      <c r="V85" s="77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6"/>
      <c r="R86" s="1"/>
      <c r="S86" s="1"/>
      <c r="T86" s="24"/>
      <c r="U86" s="24"/>
      <c r="V86" s="77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6"/>
      <c r="R87" s="1"/>
      <c r="S87" s="1"/>
      <c r="T87" s="24"/>
      <c r="U87" s="24"/>
      <c r="V87" s="77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6"/>
      <c r="R88" s="1"/>
      <c r="S88" s="1"/>
      <c r="T88" s="24"/>
      <c r="U88" s="24"/>
      <c r="V88" s="77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6"/>
      <c r="R89" s="1"/>
      <c r="S89" s="1"/>
      <c r="T89" s="24"/>
      <c r="U89" s="24"/>
      <c r="V89" s="77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6"/>
      <c r="R90" s="1"/>
      <c r="S90" s="1"/>
      <c r="T90" s="24"/>
      <c r="U90" s="24"/>
      <c r="V90" s="77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6"/>
      <c r="R91" s="1"/>
      <c r="S91" s="1"/>
      <c r="T91" s="24"/>
      <c r="U91" s="24"/>
      <c r="V91" s="77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6"/>
      <c r="R92" s="1"/>
      <c r="S92" s="1"/>
      <c r="T92" s="24"/>
      <c r="U92" s="24"/>
      <c r="V92" s="77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6"/>
      <c r="R93" s="1"/>
      <c r="S93" s="1"/>
      <c r="T93" s="24"/>
      <c r="U93" s="24"/>
      <c r="V93" s="77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6"/>
      <c r="R94" s="1"/>
      <c r="S94" s="1"/>
      <c r="T94" s="24"/>
      <c r="U94" s="24"/>
      <c r="V94" s="77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6"/>
      <c r="R95" s="1"/>
      <c r="S95" s="1"/>
      <c r="T95" s="24"/>
      <c r="U95" s="24"/>
      <c r="V95" s="77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6"/>
      <c r="R96" s="1"/>
      <c r="S96" s="1"/>
      <c r="T96" s="24"/>
      <c r="U96" s="24"/>
      <c r="V96" s="77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6"/>
      <c r="R97" s="1"/>
      <c r="S97" s="1"/>
      <c r="T97" s="24"/>
      <c r="U97" s="24"/>
      <c r="V97" s="77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6"/>
      <c r="R98" s="1"/>
      <c r="S98" s="1"/>
      <c r="T98" s="24"/>
      <c r="U98" s="24"/>
      <c r="V98" s="77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6"/>
      <c r="R99" s="1"/>
      <c r="S99" s="1"/>
      <c r="T99" s="24"/>
      <c r="U99" s="24"/>
      <c r="V99" s="77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6"/>
      <c r="R100" s="1"/>
      <c r="S100" s="1"/>
      <c r="T100" s="24"/>
      <c r="U100" s="24"/>
      <c r="V100" s="77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6"/>
      <c r="R101" s="1"/>
      <c r="S101" s="1"/>
      <c r="T101" s="24"/>
      <c r="U101" s="24"/>
      <c r="V101" s="77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6"/>
      <c r="R102" s="1"/>
      <c r="S102" s="1"/>
      <c r="T102" s="24"/>
      <c r="U102" s="24"/>
      <c r="V102" s="77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6"/>
      <c r="R103" s="1"/>
      <c r="S103" s="1"/>
      <c r="T103" s="24"/>
      <c r="U103" s="24"/>
      <c r="V103" s="77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6"/>
      <c r="R104" s="1"/>
      <c r="S104" s="1"/>
      <c r="T104" s="24"/>
      <c r="U104" s="24"/>
      <c r="V104" s="77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6"/>
      <c r="R105" s="1"/>
      <c r="S105" s="1"/>
      <c r="T105" s="24"/>
      <c r="U105" s="24"/>
      <c r="V105" s="77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6"/>
      <c r="R106" s="1"/>
      <c r="S106" s="1"/>
      <c r="T106" s="24"/>
      <c r="U106" s="24"/>
      <c r="V106" s="77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6"/>
      <c r="R107" s="1"/>
      <c r="S107" s="1"/>
      <c r="T107" s="24"/>
      <c r="U107" s="24"/>
      <c r="V107" s="77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6"/>
      <c r="R108" s="1"/>
      <c r="S108" s="1"/>
      <c r="T108" s="24"/>
      <c r="U108" s="24"/>
      <c r="V108" s="77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6"/>
      <c r="R109" s="1"/>
      <c r="S109" s="1"/>
      <c r="T109" s="24"/>
      <c r="U109" s="24"/>
      <c r="V109" s="77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6"/>
      <c r="R110" s="1"/>
      <c r="S110" s="1"/>
      <c r="T110" s="24"/>
      <c r="U110" s="24"/>
      <c r="V110" s="77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6"/>
      <c r="R111" s="1"/>
      <c r="S111" s="1"/>
      <c r="T111" s="24"/>
      <c r="U111" s="24"/>
      <c r="V111" s="77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6"/>
      <c r="R112" s="1"/>
      <c r="S112" s="1"/>
      <c r="T112" s="24"/>
      <c r="U112" s="24"/>
      <c r="V112" s="77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6"/>
      <c r="R113" s="1"/>
      <c r="S113" s="1"/>
      <c r="T113" s="24"/>
      <c r="U113" s="24"/>
      <c r="V113" s="77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6"/>
      <c r="R114" s="1"/>
      <c r="S114" s="1"/>
      <c r="T114" s="24"/>
      <c r="U114" s="24"/>
      <c r="V114" s="77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6"/>
      <c r="R115" s="1"/>
      <c r="S115" s="1"/>
      <c r="T115" s="24"/>
      <c r="U115" s="24"/>
      <c r="V115" s="77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6"/>
      <c r="R116" s="1"/>
      <c r="S116" s="1"/>
      <c r="T116" s="24"/>
      <c r="U116" s="24"/>
      <c r="V116" s="77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6"/>
      <c r="R117" s="1"/>
      <c r="S117" s="1"/>
      <c r="T117" s="24"/>
      <c r="U117" s="24"/>
      <c r="V117" s="77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6"/>
      <c r="R118" s="1"/>
      <c r="S118" s="1"/>
      <c r="T118" s="24"/>
      <c r="U118" s="24"/>
      <c r="V118" s="77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6"/>
      <c r="R119" s="1"/>
      <c r="S119" s="1"/>
      <c r="T119" s="24"/>
      <c r="U119" s="24"/>
      <c r="V119" s="77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6"/>
      <c r="R120" s="1"/>
      <c r="S120" s="1"/>
      <c r="T120" s="24"/>
      <c r="U120" s="24"/>
      <c r="V120" s="77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6"/>
      <c r="R121" s="1"/>
      <c r="S121" s="1"/>
      <c r="T121" s="24"/>
      <c r="U121" s="24"/>
      <c r="V121" s="77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6"/>
      <c r="R122" s="1"/>
      <c r="S122" s="1"/>
      <c r="T122" s="24"/>
      <c r="U122" s="24"/>
      <c r="V122" s="77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6"/>
      <c r="R123" s="1"/>
      <c r="S123" s="1"/>
      <c r="T123" s="24"/>
      <c r="U123" s="24"/>
      <c r="V123" s="77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6"/>
      <c r="R124" s="1"/>
      <c r="S124" s="1"/>
      <c r="T124" s="24"/>
      <c r="U124" s="24"/>
      <c r="V124" s="77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6"/>
      <c r="R125" s="1"/>
      <c r="S125" s="1"/>
      <c r="T125" s="24"/>
      <c r="U125" s="24"/>
      <c r="V125" s="77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6"/>
      <c r="R126" s="1"/>
      <c r="S126" s="1"/>
      <c r="T126" s="24"/>
      <c r="U126" s="24"/>
      <c r="V126" s="77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6"/>
      <c r="R127" s="1"/>
      <c r="S127" s="1"/>
      <c r="T127" s="24"/>
      <c r="U127" s="24"/>
      <c r="V127" s="77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6"/>
      <c r="R128" s="1"/>
      <c r="S128" s="1"/>
      <c r="T128" s="24"/>
      <c r="U128" s="24"/>
      <c r="V128" s="77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6"/>
      <c r="R129" s="1"/>
      <c r="S129" s="1"/>
      <c r="T129" s="24"/>
      <c r="U129" s="24"/>
      <c r="V129" s="77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6"/>
      <c r="R130" s="1"/>
      <c r="S130" s="1"/>
      <c r="T130" s="24"/>
      <c r="U130" s="24"/>
      <c r="V130" s="77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6"/>
      <c r="R131" s="1"/>
      <c r="S131" s="1"/>
      <c r="T131" s="24"/>
      <c r="U131" s="24"/>
      <c r="V131" s="77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6"/>
      <c r="R132" s="1"/>
      <c r="S132" s="1"/>
      <c r="T132" s="24"/>
      <c r="U132" s="24"/>
      <c r="V132" s="77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6"/>
      <c r="R133" s="1"/>
      <c r="S133" s="1"/>
      <c r="T133" s="24"/>
      <c r="U133" s="24"/>
      <c r="V133" s="77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6"/>
      <c r="R134" s="1"/>
      <c r="S134" s="1"/>
      <c r="T134" s="24"/>
      <c r="U134" s="24"/>
      <c r="V134" s="77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6"/>
      <c r="R135" s="1"/>
      <c r="S135" s="1"/>
      <c r="T135" s="24"/>
      <c r="U135" s="24"/>
      <c r="V135" s="77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6"/>
      <c r="R136" s="1"/>
      <c r="S136" s="1"/>
      <c r="T136" s="24"/>
      <c r="U136" s="24"/>
      <c r="V136" s="77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6"/>
      <c r="R137" s="1"/>
      <c r="S137" s="1"/>
      <c r="T137" s="24"/>
      <c r="U137" s="24"/>
      <c r="V137" s="77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6"/>
      <c r="R138" s="1"/>
      <c r="S138" s="1"/>
      <c r="T138" s="24"/>
      <c r="U138" s="24"/>
      <c r="V138" s="77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6"/>
      <c r="R139" s="1"/>
      <c r="S139" s="1"/>
      <c r="T139" s="24"/>
      <c r="U139" s="24"/>
      <c r="V139" s="77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6"/>
      <c r="R140" s="1"/>
      <c r="S140" s="1"/>
      <c r="T140" s="24"/>
      <c r="U140" s="24"/>
      <c r="V140" s="77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6"/>
      <c r="R141" s="1"/>
      <c r="S141" s="1"/>
      <c r="T141" s="24"/>
      <c r="U141" s="24"/>
      <c r="V141" s="77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6"/>
      <c r="R142" s="1"/>
      <c r="S142" s="1"/>
      <c r="T142" s="24"/>
      <c r="U142" s="24"/>
      <c r="V142" s="77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6"/>
      <c r="R143" s="1"/>
      <c r="S143" s="1"/>
      <c r="T143" s="24"/>
      <c r="U143" s="24"/>
      <c r="V143" s="77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6"/>
      <c r="R144" s="1"/>
      <c r="S144" s="1"/>
      <c r="T144" s="24"/>
      <c r="U144" s="24"/>
      <c r="V144" s="77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6"/>
      <c r="R145" s="1"/>
      <c r="S145" s="1"/>
      <c r="T145" s="24"/>
      <c r="U145" s="24"/>
      <c r="V145" s="77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6"/>
      <c r="R146" s="1"/>
      <c r="S146" s="1"/>
      <c r="T146" s="24"/>
      <c r="U146" s="24"/>
      <c r="V146" s="77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6"/>
      <c r="R147" s="1"/>
      <c r="S147" s="1"/>
      <c r="T147" s="24"/>
      <c r="U147" s="24"/>
      <c r="V147" s="77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6"/>
      <c r="R148" s="1"/>
      <c r="S148" s="1"/>
      <c r="T148" s="24"/>
      <c r="U148" s="24"/>
      <c r="V148" s="77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6"/>
      <c r="R149" s="1"/>
      <c r="S149" s="1"/>
      <c r="T149" s="24"/>
      <c r="U149" s="24"/>
      <c r="V149" s="77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6"/>
      <c r="R150" s="1"/>
      <c r="S150" s="1"/>
      <c r="T150" s="24"/>
      <c r="U150" s="24"/>
      <c r="V150" s="77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6"/>
      <c r="R151" s="1"/>
      <c r="S151" s="1"/>
      <c r="T151" s="24"/>
      <c r="U151" s="24"/>
      <c r="V151" s="77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6"/>
      <c r="R152" s="1"/>
      <c r="S152" s="1"/>
      <c r="T152" s="24"/>
      <c r="U152" s="24"/>
      <c r="V152" s="77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6"/>
      <c r="R153" s="1"/>
      <c r="S153" s="1"/>
      <c r="T153" s="24"/>
      <c r="U153" s="24"/>
      <c r="V153" s="77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46"/>
      <c r="R154" s="1"/>
      <c r="S154" s="1"/>
      <c r="T154" s="24"/>
      <c r="U154" s="24"/>
      <c r="V154" s="77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46"/>
      <c r="R155" s="1"/>
      <c r="S155" s="1"/>
      <c r="T155" s="24"/>
      <c r="U155" s="24"/>
      <c r="V155" s="77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46"/>
      <c r="R156" s="1"/>
      <c r="S156" s="1"/>
      <c r="T156" s="24"/>
      <c r="U156" s="24"/>
      <c r="V156" s="77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78"/>
      <c r="AH156" s="78"/>
      <c r="AI156" s="78"/>
      <c r="AJ156" s="78"/>
      <c r="AK156" s="78"/>
    </row>
    <row r="157" spans="1:37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46"/>
      <c r="R157" s="1"/>
      <c r="S157" s="1"/>
      <c r="T157" s="24"/>
      <c r="U157" s="24"/>
      <c r="V157" s="77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78"/>
      <c r="AH157" s="78"/>
      <c r="AI157" s="78"/>
      <c r="AJ157" s="78"/>
      <c r="AK157" s="78"/>
    </row>
    <row r="158" spans="1:37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46"/>
      <c r="R158" s="1"/>
      <c r="S158" s="1"/>
      <c r="T158" s="24"/>
      <c r="U158" s="24"/>
      <c r="V158" s="77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78"/>
      <c r="AH158" s="78"/>
      <c r="AI158" s="78"/>
      <c r="AJ158" s="78"/>
      <c r="AK158" s="78"/>
    </row>
    <row r="159" spans="1:37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1"/>
      <c r="Q159" s="46"/>
      <c r="R159" s="1"/>
      <c r="S159" s="1"/>
      <c r="T159" s="24"/>
      <c r="U159" s="24"/>
      <c r="V159" s="77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78"/>
      <c r="AH159" s="78"/>
      <c r="AI159" s="78"/>
      <c r="AJ159" s="78"/>
      <c r="AK159" s="78"/>
    </row>
    <row r="160" spans="1:37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1"/>
      <c r="Q160" s="46"/>
      <c r="R160" s="1"/>
      <c r="S160" s="1"/>
      <c r="T160" s="24"/>
      <c r="U160" s="24"/>
      <c r="V160" s="77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78"/>
      <c r="AH160" s="78"/>
      <c r="AI160" s="78"/>
      <c r="AJ160" s="78"/>
      <c r="AK160" s="78"/>
    </row>
    <row r="161" spans="1:37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1"/>
      <c r="Q161" s="46"/>
      <c r="R161" s="1"/>
      <c r="S161" s="1"/>
      <c r="T161" s="24"/>
      <c r="U161" s="24"/>
      <c r="V161" s="77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78"/>
      <c r="AH161" s="78"/>
      <c r="AI161" s="78"/>
      <c r="AJ161" s="78"/>
      <c r="AK161" s="78"/>
    </row>
    <row r="162" spans="1:37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4"/>
      <c r="P162" s="1"/>
      <c r="Q162" s="46"/>
      <c r="R162" s="1"/>
      <c r="S162" s="1"/>
      <c r="T162" s="24"/>
      <c r="U162" s="24"/>
      <c r="V162" s="77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78"/>
      <c r="AH162" s="78"/>
      <c r="AI162" s="78"/>
      <c r="AJ162" s="78"/>
      <c r="AK162" s="78"/>
    </row>
    <row r="163" spans="1:37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4"/>
      <c r="P163" s="1"/>
      <c r="Q163" s="46"/>
      <c r="R163" s="1"/>
      <c r="S163" s="1"/>
      <c r="T163" s="24"/>
      <c r="U163" s="24"/>
      <c r="V163" s="77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78"/>
      <c r="AH163" s="78"/>
      <c r="AI163" s="78"/>
      <c r="AJ163" s="78"/>
      <c r="AK163" s="78"/>
    </row>
  </sheetData>
  <sortState ref="B17:AD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27.85546875" style="118" customWidth="1"/>
    <col min="3" max="3" width="21.28515625" style="119" customWidth="1"/>
    <col min="4" max="4" width="12.42578125" style="120" customWidth="1"/>
    <col min="5" max="5" width="9.5703125" style="120" customWidth="1"/>
    <col min="6" max="6" width="0.7109375" style="45" customWidth="1"/>
    <col min="7" max="11" width="4.7109375" style="119" customWidth="1"/>
    <col min="12" max="12" width="5.5703125" style="119" customWidth="1"/>
    <col min="13" max="16" width="4.7109375" style="119" customWidth="1"/>
    <col min="17" max="21" width="6.7109375" style="119" customWidth="1"/>
    <col min="22" max="22" width="11.28515625" style="119" customWidth="1"/>
    <col min="23" max="23" width="21" style="120" customWidth="1"/>
    <col min="24" max="24" width="10.140625" style="119" customWidth="1"/>
    <col min="25" max="30" width="9.140625" style="12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8"/>
      <c r="B1" s="128" t="s">
        <v>75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83"/>
      <c r="Y1" s="90"/>
      <c r="Z1" s="90"/>
      <c r="AA1" s="90"/>
      <c r="AB1" s="90"/>
      <c r="AC1" s="90"/>
      <c r="AD1" s="90"/>
    </row>
    <row r="2" spans="1:32" x14ac:dyDescent="0.25">
      <c r="A2" s="8"/>
      <c r="B2" s="10" t="s">
        <v>46</v>
      </c>
      <c r="C2" s="10" t="s">
        <v>47</v>
      </c>
      <c r="D2" s="1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50"/>
      <c r="Y2" s="90"/>
      <c r="Z2" s="90"/>
      <c r="AA2" s="90"/>
      <c r="AB2" s="90"/>
      <c r="AC2" s="90"/>
      <c r="AD2" s="90"/>
    </row>
    <row r="3" spans="1:32" x14ac:dyDescent="0.25">
      <c r="A3" s="8"/>
      <c r="B3" s="93" t="s">
        <v>52</v>
      </c>
      <c r="C3" s="22" t="s">
        <v>53</v>
      </c>
      <c r="D3" s="94" t="s">
        <v>54</v>
      </c>
      <c r="E3" s="95" t="s">
        <v>1</v>
      </c>
      <c r="F3" s="96"/>
      <c r="G3" s="97" t="s">
        <v>55</v>
      </c>
      <c r="H3" s="98" t="s">
        <v>56</v>
      </c>
      <c r="I3" s="98" t="s">
        <v>30</v>
      </c>
      <c r="J3" s="17" t="s">
        <v>57</v>
      </c>
      <c r="K3" s="99" t="s">
        <v>58</v>
      </c>
      <c r="L3" s="99" t="s">
        <v>59</v>
      </c>
      <c r="M3" s="97" t="s">
        <v>60</v>
      </c>
      <c r="N3" s="97" t="s">
        <v>29</v>
      </c>
      <c r="O3" s="98" t="s">
        <v>61</v>
      </c>
      <c r="P3" s="97" t="s">
        <v>56</v>
      </c>
      <c r="Q3" s="97" t="s">
        <v>3</v>
      </c>
      <c r="R3" s="97">
        <v>1</v>
      </c>
      <c r="S3" s="97">
        <v>2</v>
      </c>
      <c r="T3" s="97">
        <v>3</v>
      </c>
      <c r="U3" s="97" t="s">
        <v>62</v>
      </c>
      <c r="V3" s="17" t="s">
        <v>21</v>
      </c>
      <c r="W3" s="16" t="s">
        <v>63</v>
      </c>
      <c r="X3" s="16" t="s">
        <v>64</v>
      </c>
      <c r="Y3" s="90"/>
      <c r="Z3" s="90"/>
      <c r="AA3" s="90"/>
      <c r="AB3" s="90"/>
      <c r="AC3" s="90"/>
      <c r="AD3" s="90"/>
    </row>
    <row r="4" spans="1:32" x14ac:dyDescent="0.25">
      <c r="A4" s="23"/>
      <c r="B4" s="162" t="s">
        <v>65</v>
      </c>
      <c r="C4" s="101" t="s">
        <v>97</v>
      </c>
      <c r="D4" s="100" t="s">
        <v>66</v>
      </c>
      <c r="E4" s="163" t="s">
        <v>40</v>
      </c>
      <c r="F4" s="164"/>
      <c r="G4" s="165">
        <v>1</v>
      </c>
      <c r="H4" s="103"/>
      <c r="I4" s="102"/>
      <c r="J4" s="104" t="s">
        <v>71</v>
      </c>
      <c r="K4" s="104">
        <v>8</v>
      </c>
      <c r="L4" s="104"/>
      <c r="M4" s="104">
        <v>1</v>
      </c>
      <c r="N4" s="102"/>
      <c r="O4" s="103"/>
      <c r="P4" s="102"/>
      <c r="Q4" s="166" t="s">
        <v>98</v>
      </c>
      <c r="R4" s="166"/>
      <c r="S4" s="166" t="s">
        <v>98</v>
      </c>
      <c r="T4" s="166"/>
      <c r="U4" s="166"/>
      <c r="V4" s="105">
        <v>0.66700000000000004</v>
      </c>
      <c r="W4" s="101" t="s">
        <v>67</v>
      </c>
      <c r="X4" s="106" t="s">
        <v>70</v>
      </c>
      <c r="Y4" s="90"/>
      <c r="Z4" s="90"/>
      <c r="AA4" s="90"/>
      <c r="AB4" s="90"/>
      <c r="AC4" s="90"/>
      <c r="AD4" s="90"/>
    </row>
    <row r="5" spans="1:32" x14ac:dyDescent="0.25">
      <c r="A5" s="122"/>
      <c r="B5" s="123" t="s">
        <v>68</v>
      </c>
      <c r="C5" s="107" t="s">
        <v>69</v>
      </c>
      <c r="D5" s="109"/>
      <c r="E5" s="109"/>
      <c r="F5" s="124"/>
      <c r="G5" s="107"/>
      <c r="H5" s="108"/>
      <c r="I5" s="109"/>
      <c r="J5" s="108"/>
      <c r="K5" s="110"/>
      <c r="L5" s="110"/>
      <c r="M5" s="110"/>
      <c r="N5" s="110"/>
      <c r="O5" s="125"/>
      <c r="P5" s="110"/>
      <c r="Q5" s="110"/>
      <c r="R5" s="125"/>
      <c r="S5" s="110"/>
      <c r="T5" s="110"/>
      <c r="U5" s="110"/>
      <c r="V5" s="110"/>
      <c r="W5" s="125"/>
      <c r="X5" s="126"/>
      <c r="Y5" s="90"/>
      <c r="Z5" s="115"/>
      <c r="AA5" s="115"/>
      <c r="AB5" s="115"/>
      <c r="AC5" s="90"/>
      <c r="AD5" s="90"/>
    </row>
    <row r="6" spans="1:32" x14ac:dyDescent="0.25">
      <c r="A6" s="23"/>
      <c r="B6" s="129"/>
      <c r="C6" s="130"/>
      <c r="D6" s="130"/>
      <c r="E6" s="127"/>
      <c r="F6" s="127"/>
      <c r="G6" s="111"/>
      <c r="H6" s="112"/>
      <c r="I6" s="113"/>
      <c r="J6" s="112"/>
      <c r="K6" s="113"/>
      <c r="L6" s="112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90"/>
      <c r="Z6" s="90"/>
      <c r="AA6" s="90"/>
      <c r="AB6" s="90"/>
      <c r="AC6" s="90"/>
      <c r="AD6" s="90"/>
    </row>
    <row r="7" spans="1:32" s="117" customFormat="1" ht="18.75" customHeight="1" x14ac:dyDescent="0.2">
      <c r="A7" s="8"/>
      <c r="B7" s="131" t="s">
        <v>76</v>
      </c>
      <c r="C7" s="88"/>
      <c r="D7" s="89"/>
      <c r="E7" s="89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9"/>
      <c r="X7" s="83"/>
      <c r="Y7" s="24"/>
      <c r="Z7" s="24"/>
      <c r="AA7" s="24"/>
      <c r="AB7" s="24"/>
      <c r="AC7" s="24"/>
      <c r="AD7" s="24"/>
      <c r="AE7" s="24"/>
      <c r="AF7" s="24"/>
    </row>
    <row r="8" spans="1:32" s="132" customFormat="1" ht="15" customHeight="1" x14ac:dyDescent="0.2">
      <c r="A8" s="23"/>
      <c r="B8" s="93" t="s">
        <v>52</v>
      </c>
      <c r="C8" s="22" t="s">
        <v>81</v>
      </c>
      <c r="D8" s="94" t="s">
        <v>54</v>
      </c>
      <c r="E8" s="95" t="s">
        <v>1</v>
      </c>
      <c r="F8" s="46"/>
      <c r="G8" s="97" t="s">
        <v>55</v>
      </c>
      <c r="H8" s="98" t="s">
        <v>56</v>
      </c>
      <c r="I8" s="98" t="s">
        <v>30</v>
      </c>
      <c r="J8" s="17" t="s">
        <v>57</v>
      </c>
      <c r="K8" s="99" t="s">
        <v>58</v>
      </c>
      <c r="L8" s="99" t="s">
        <v>59</v>
      </c>
      <c r="M8" s="97" t="s">
        <v>60</v>
      </c>
      <c r="N8" s="97" t="s">
        <v>29</v>
      </c>
      <c r="O8" s="98" t="s">
        <v>61</v>
      </c>
      <c r="P8" s="97" t="s">
        <v>56</v>
      </c>
      <c r="Q8" s="97" t="s">
        <v>3</v>
      </c>
      <c r="R8" s="97">
        <v>1</v>
      </c>
      <c r="S8" s="97">
        <v>2</v>
      </c>
      <c r="T8" s="97">
        <v>3</v>
      </c>
      <c r="U8" s="97" t="s">
        <v>62</v>
      </c>
      <c r="V8" s="17" t="s">
        <v>77</v>
      </c>
      <c r="W8" s="16" t="s">
        <v>63</v>
      </c>
      <c r="X8" s="16" t="s">
        <v>64</v>
      </c>
      <c r="Y8" s="24"/>
      <c r="Z8" s="24"/>
      <c r="AA8" s="24"/>
      <c r="AB8" s="24"/>
      <c r="AC8" s="24"/>
      <c r="AD8" s="24"/>
      <c r="AE8" s="24"/>
      <c r="AF8" s="24"/>
    </row>
    <row r="9" spans="1:32" s="132" customFormat="1" ht="15" customHeight="1" x14ac:dyDescent="0.2">
      <c r="A9" s="23"/>
      <c r="B9" s="138" t="s">
        <v>79</v>
      </c>
      <c r="C9" s="139" t="s">
        <v>93</v>
      </c>
      <c r="D9" s="133" t="s">
        <v>78</v>
      </c>
      <c r="E9" s="151" t="s">
        <v>40</v>
      </c>
      <c r="F9" s="152"/>
      <c r="G9" s="153">
        <v>1</v>
      </c>
      <c r="H9" s="154"/>
      <c r="I9" s="155"/>
      <c r="J9" s="156" t="s">
        <v>71</v>
      </c>
      <c r="K9" s="157">
        <v>8</v>
      </c>
      <c r="L9" s="158"/>
      <c r="M9" s="158">
        <v>1</v>
      </c>
      <c r="N9" s="159"/>
      <c r="O9" s="160"/>
      <c r="P9" s="31"/>
      <c r="Q9" s="161" t="s">
        <v>94</v>
      </c>
      <c r="R9" s="161" t="s">
        <v>95</v>
      </c>
      <c r="S9" s="161" t="s">
        <v>96</v>
      </c>
      <c r="T9" s="161"/>
      <c r="U9" s="161"/>
      <c r="V9" s="140">
        <v>0.16700000000000001</v>
      </c>
      <c r="W9" s="138" t="s">
        <v>80</v>
      </c>
      <c r="X9" s="31">
        <v>627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23"/>
      <c r="B10" s="134" t="s">
        <v>68</v>
      </c>
      <c r="C10" s="107" t="s">
        <v>82</v>
      </c>
      <c r="D10" s="135"/>
      <c r="E10" s="108"/>
      <c r="F10" s="124"/>
      <c r="G10" s="107"/>
      <c r="H10" s="108"/>
      <c r="I10" s="109"/>
      <c r="J10" s="108"/>
      <c r="K10" s="108"/>
      <c r="L10" s="108"/>
      <c r="M10" s="108"/>
      <c r="N10" s="108"/>
      <c r="O10" s="108"/>
      <c r="P10" s="108"/>
      <c r="Q10" s="108"/>
      <c r="R10" s="125"/>
      <c r="S10" s="108"/>
      <c r="T10" s="108"/>
      <c r="U10" s="108"/>
      <c r="V10" s="108"/>
      <c r="W10" s="125"/>
      <c r="X10" s="136"/>
      <c r="Y10" s="90"/>
      <c r="Z10" s="90"/>
      <c r="AA10" s="90"/>
      <c r="AB10" s="90"/>
      <c r="AC10" s="90"/>
      <c r="AD10" s="90"/>
    </row>
    <row r="11" spans="1:32" x14ac:dyDescent="0.25">
      <c r="A11" s="23"/>
      <c r="B11" s="137"/>
      <c r="C11" s="113"/>
      <c r="D11" s="130"/>
      <c r="E11" s="127"/>
      <c r="F11" s="127"/>
      <c r="G11" s="113"/>
      <c r="H11" s="112"/>
      <c r="I11" s="112"/>
      <c r="J11" s="112"/>
      <c r="K11" s="112"/>
      <c r="L11" s="112"/>
      <c r="M11" s="113"/>
      <c r="N11" s="112"/>
      <c r="O11" s="112"/>
      <c r="P11" s="112"/>
      <c r="Q11" s="112"/>
      <c r="R11" s="113"/>
      <c r="S11" s="112"/>
      <c r="T11" s="112"/>
      <c r="U11" s="112"/>
      <c r="V11" s="112"/>
      <c r="W11" s="113"/>
      <c r="X11" s="114"/>
      <c r="Y11" s="90"/>
      <c r="Z11" s="90"/>
      <c r="AA11" s="90"/>
      <c r="AB11" s="90"/>
      <c r="AC11" s="90"/>
      <c r="AD11" s="90"/>
    </row>
    <row r="12" spans="1:32" x14ac:dyDescent="0.25">
      <c r="A12" s="23"/>
      <c r="B12" s="115"/>
      <c r="C12" s="1"/>
      <c r="D12" s="115"/>
      <c r="E12" s="116"/>
      <c r="G12" s="1"/>
      <c r="H12" s="4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90"/>
      <c r="Z12" s="90"/>
      <c r="AA12" s="90"/>
      <c r="AB12" s="90"/>
      <c r="AC12" s="90"/>
      <c r="AD12" s="90"/>
    </row>
    <row r="13" spans="1:32" x14ac:dyDescent="0.25">
      <c r="A13" s="23"/>
      <c r="B13" s="115"/>
      <c r="C13" s="1"/>
      <c r="D13" s="115"/>
      <c r="E13" s="116"/>
      <c r="G13" s="1"/>
      <c r="H13" s="4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90"/>
      <c r="Z13" s="90"/>
      <c r="AA13" s="90"/>
      <c r="AB13" s="90"/>
      <c r="AC13" s="90"/>
      <c r="AD13" s="90"/>
    </row>
    <row r="14" spans="1:32" x14ac:dyDescent="0.25">
      <c r="A14" s="23"/>
      <c r="B14" s="115"/>
      <c r="C14" s="1"/>
      <c r="D14" s="115"/>
      <c r="E14" s="116"/>
      <c r="G14" s="1"/>
      <c r="H14" s="4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90"/>
      <c r="Z14" s="90"/>
      <c r="AA14" s="90"/>
      <c r="AB14" s="90"/>
      <c r="AC14" s="90"/>
      <c r="AD14" s="90"/>
    </row>
    <row r="15" spans="1:32" x14ac:dyDescent="0.25">
      <c r="A15" s="23"/>
      <c r="B15" s="115"/>
      <c r="C15" s="1"/>
      <c r="D15" s="115"/>
      <c r="E15" s="116"/>
      <c r="G15" s="1"/>
      <c r="H15" s="4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90"/>
      <c r="Z15" s="90"/>
      <c r="AA15" s="90"/>
      <c r="AB15" s="90"/>
      <c r="AC15" s="90"/>
      <c r="AD15" s="90"/>
    </row>
    <row r="16" spans="1:32" x14ac:dyDescent="0.25">
      <c r="A16" s="23"/>
      <c r="B16" s="115"/>
      <c r="C16" s="1"/>
      <c r="D16" s="115"/>
      <c r="E16" s="116"/>
      <c r="G16" s="1"/>
      <c r="H16" s="4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90"/>
      <c r="Z16" s="90"/>
      <c r="AA16" s="90"/>
      <c r="AB16" s="90"/>
      <c r="AC16" s="90"/>
      <c r="AD16" s="90"/>
    </row>
    <row r="17" spans="1:30" x14ac:dyDescent="0.25">
      <c r="A17" s="23"/>
      <c r="B17" s="115"/>
      <c r="C17" s="1"/>
      <c r="D17" s="115"/>
      <c r="E17" s="116"/>
      <c r="G17" s="1"/>
      <c r="H17" s="4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90"/>
      <c r="Z17" s="90"/>
      <c r="AA17" s="90"/>
      <c r="AB17" s="90"/>
      <c r="AC17" s="90"/>
      <c r="AD17" s="90"/>
    </row>
    <row r="18" spans="1:30" x14ac:dyDescent="0.25">
      <c r="A18" s="23"/>
      <c r="B18" s="115"/>
      <c r="C18" s="1"/>
      <c r="D18" s="115"/>
      <c r="E18" s="116"/>
      <c r="G18" s="1"/>
      <c r="H18" s="4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90"/>
      <c r="Z18" s="90"/>
      <c r="AA18" s="90"/>
      <c r="AB18" s="90"/>
      <c r="AC18" s="90"/>
      <c r="AD18" s="90"/>
    </row>
    <row r="19" spans="1:30" x14ac:dyDescent="0.25">
      <c r="A19" s="23"/>
      <c r="B19" s="115"/>
      <c r="C19" s="1"/>
      <c r="D19" s="115"/>
      <c r="E19" s="116"/>
      <c r="G19" s="1"/>
      <c r="H19" s="4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90"/>
      <c r="Z19" s="90"/>
      <c r="AA19" s="90"/>
      <c r="AB19" s="90"/>
      <c r="AC19" s="90"/>
      <c r="AD19" s="90"/>
    </row>
    <row r="20" spans="1:30" x14ac:dyDescent="0.25">
      <c r="A20" s="23"/>
      <c r="B20" s="115"/>
      <c r="C20" s="1"/>
      <c r="D20" s="115"/>
      <c r="E20" s="116"/>
      <c r="G20" s="1"/>
      <c r="H20" s="4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90"/>
      <c r="Z20" s="90"/>
      <c r="AA20" s="90"/>
      <c r="AB20" s="90"/>
      <c r="AC20" s="90"/>
      <c r="AD20" s="90"/>
    </row>
    <row r="21" spans="1:30" x14ac:dyDescent="0.25">
      <c r="A21" s="23"/>
      <c r="B21" s="115"/>
      <c r="C21" s="1"/>
      <c r="D21" s="115"/>
      <c r="E21" s="116"/>
      <c r="G21" s="1"/>
      <c r="H21" s="4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90"/>
      <c r="Z21" s="90"/>
      <c r="AA21" s="90"/>
      <c r="AB21" s="90"/>
      <c r="AC21" s="90"/>
      <c r="AD21" s="90"/>
    </row>
    <row r="22" spans="1:30" x14ac:dyDescent="0.25">
      <c r="A22" s="23"/>
      <c r="B22" s="115"/>
      <c r="C22" s="1"/>
      <c r="D22" s="115"/>
      <c r="E22" s="116"/>
      <c r="G22" s="1"/>
      <c r="H22" s="4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90"/>
      <c r="Z22" s="90"/>
      <c r="AA22" s="90"/>
      <c r="AB22" s="90"/>
      <c r="AC22" s="90"/>
      <c r="AD22" s="90"/>
    </row>
    <row r="23" spans="1:30" x14ac:dyDescent="0.25">
      <c r="A23" s="23"/>
      <c r="B23" s="115"/>
      <c r="C23" s="1"/>
      <c r="D23" s="115"/>
      <c r="E23" s="116"/>
      <c r="G23" s="1"/>
      <c r="H23" s="4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90"/>
      <c r="Z23" s="90"/>
      <c r="AA23" s="90"/>
      <c r="AB23" s="90"/>
      <c r="AC23" s="90"/>
      <c r="AD23" s="90"/>
    </row>
    <row r="24" spans="1:30" x14ac:dyDescent="0.25">
      <c r="A24" s="23"/>
      <c r="B24" s="115"/>
      <c r="C24" s="1"/>
      <c r="D24" s="115"/>
      <c r="E24" s="116"/>
      <c r="G24" s="1"/>
      <c r="H24" s="4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90"/>
      <c r="Z24" s="90"/>
      <c r="AA24" s="90"/>
      <c r="AB24" s="90"/>
      <c r="AC24" s="90"/>
      <c r="AD24" s="90"/>
    </row>
    <row r="25" spans="1:30" x14ac:dyDescent="0.25">
      <c r="A25" s="23"/>
      <c r="B25" s="115"/>
      <c r="C25" s="1"/>
      <c r="D25" s="115"/>
      <c r="E25" s="116"/>
      <c r="G25" s="1"/>
      <c r="H25" s="4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90"/>
      <c r="Z25" s="90"/>
      <c r="AA25" s="90"/>
      <c r="AB25" s="90"/>
      <c r="AC25" s="90"/>
      <c r="AD25" s="90"/>
    </row>
    <row r="26" spans="1:30" x14ac:dyDescent="0.25">
      <c r="A26" s="23"/>
      <c r="B26" s="115"/>
      <c r="C26" s="1"/>
      <c r="D26" s="115"/>
      <c r="E26" s="116"/>
      <c r="G26" s="1"/>
      <c r="H26" s="4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90"/>
      <c r="Z26" s="90"/>
      <c r="AA26" s="90"/>
      <c r="AB26" s="90"/>
      <c r="AC26" s="90"/>
      <c r="AD26" s="90"/>
    </row>
    <row r="27" spans="1:30" x14ac:dyDescent="0.25">
      <c r="A27" s="23"/>
      <c r="B27" s="115"/>
      <c r="C27" s="1"/>
      <c r="D27" s="115"/>
      <c r="E27" s="116"/>
      <c r="G27" s="1"/>
      <c r="H27" s="4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90"/>
      <c r="Z27" s="90"/>
      <c r="AA27" s="90"/>
      <c r="AB27" s="90"/>
      <c r="AC27" s="90"/>
      <c r="AD27" s="90"/>
    </row>
    <row r="28" spans="1:30" x14ac:dyDescent="0.25">
      <c r="A28" s="23"/>
      <c r="B28" s="115"/>
      <c r="C28" s="1"/>
      <c r="D28" s="115"/>
      <c r="E28" s="116"/>
      <c r="G28" s="1"/>
      <c r="H28" s="4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90"/>
      <c r="Z28" s="90"/>
      <c r="AA28" s="90"/>
      <c r="AB28" s="90"/>
      <c r="AC28" s="90"/>
      <c r="AD28" s="90"/>
    </row>
    <row r="29" spans="1:30" x14ac:dyDescent="0.25">
      <c r="A29" s="23"/>
      <c r="B29" s="115"/>
      <c r="C29" s="1"/>
      <c r="D29" s="115"/>
      <c r="E29" s="116"/>
      <c r="G29" s="1"/>
      <c r="H29" s="4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90"/>
      <c r="Z29" s="90"/>
      <c r="AA29" s="90"/>
      <c r="AB29" s="90"/>
      <c r="AC29" s="90"/>
      <c r="AD29" s="90"/>
    </row>
    <row r="30" spans="1:30" x14ac:dyDescent="0.25">
      <c r="A30" s="23"/>
      <c r="B30" s="115"/>
      <c r="C30" s="1"/>
      <c r="D30" s="115"/>
      <c r="E30" s="116"/>
      <c r="G30" s="1"/>
      <c r="H30" s="4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90"/>
      <c r="Z30" s="90"/>
      <c r="AA30" s="90"/>
      <c r="AB30" s="90"/>
      <c r="AC30" s="90"/>
      <c r="AD30" s="90"/>
    </row>
    <row r="31" spans="1:30" x14ac:dyDescent="0.25">
      <c r="A31" s="23"/>
      <c r="B31" s="115"/>
      <c r="C31" s="1"/>
      <c r="D31" s="115"/>
      <c r="E31" s="116"/>
      <c r="G31" s="1"/>
      <c r="H31" s="4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90"/>
      <c r="Z31" s="90"/>
      <c r="AA31" s="90"/>
      <c r="AB31" s="90"/>
      <c r="AC31" s="90"/>
      <c r="AD31" s="90"/>
    </row>
    <row r="32" spans="1:30" x14ac:dyDescent="0.25">
      <c r="A32" s="23"/>
      <c r="B32" s="115"/>
      <c r="C32" s="1"/>
      <c r="D32" s="115"/>
      <c r="E32" s="116"/>
      <c r="G32" s="1"/>
      <c r="H32" s="4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90"/>
      <c r="Z32" s="90"/>
      <c r="AA32" s="90"/>
      <c r="AB32" s="90"/>
      <c r="AC32" s="90"/>
      <c r="AD32" s="90"/>
    </row>
    <row r="33" spans="1:30" x14ac:dyDescent="0.25">
      <c r="A33" s="23"/>
      <c r="B33" s="115"/>
      <c r="C33" s="1"/>
      <c r="D33" s="115"/>
      <c r="E33" s="116"/>
      <c r="G33" s="1"/>
      <c r="H33" s="4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90"/>
      <c r="Z33" s="90"/>
      <c r="AA33" s="90"/>
      <c r="AB33" s="90"/>
      <c r="AC33" s="90"/>
      <c r="AD33" s="90"/>
    </row>
    <row r="34" spans="1:30" x14ac:dyDescent="0.25">
      <c r="A34" s="23"/>
      <c r="B34" s="115"/>
      <c r="C34" s="1"/>
      <c r="D34" s="115"/>
      <c r="E34" s="116"/>
      <c r="G34" s="1"/>
      <c r="H34" s="4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90"/>
      <c r="Z34" s="90"/>
      <c r="AA34" s="90"/>
      <c r="AB34" s="90"/>
      <c r="AC34" s="90"/>
      <c r="AD34" s="90"/>
    </row>
    <row r="35" spans="1:30" x14ac:dyDescent="0.25">
      <c r="A35" s="23"/>
      <c r="B35" s="115"/>
      <c r="C35" s="1"/>
      <c r="D35" s="115"/>
      <c r="E35" s="116"/>
      <c r="G35" s="1"/>
      <c r="H35" s="4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90"/>
      <c r="Z35" s="90"/>
      <c r="AA35" s="90"/>
      <c r="AB35" s="90"/>
      <c r="AC35" s="90"/>
      <c r="AD35" s="90"/>
    </row>
    <row r="36" spans="1:30" x14ac:dyDescent="0.25">
      <c r="A36" s="23"/>
      <c r="B36" s="115"/>
      <c r="C36" s="1"/>
      <c r="D36" s="115"/>
      <c r="E36" s="116"/>
      <c r="G36" s="1"/>
      <c r="H36" s="4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90"/>
      <c r="Z36" s="90"/>
      <c r="AA36" s="90"/>
      <c r="AB36" s="90"/>
      <c r="AC36" s="90"/>
      <c r="AD36" s="90"/>
    </row>
    <row r="37" spans="1:30" x14ac:dyDescent="0.25">
      <c r="A37" s="23"/>
      <c r="B37" s="115"/>
      <c r="C37" s="1"/>
      <c r="D37" s="115"/>
      <c r="E37" s="116"/>
      <c r="G37" s="1"/>
      <c r="H37" s="4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90"/>
      <c r="Z37" s="90"/>
      <c r="AA37" s="90"/>
      <c r="AB37" s="90"/>
      <c r="AC37" s="90"/>
      <c r="AD37" s="90"/>
    </row>
    <row r="38" spans="1:30" x14ac:dyDescent="0.25">
      <c r="A38" s="23"/>
      <c r="B38" s="115"/>
      <c r="C38" s="1"/>
      <c r="D38" s="115"/>
      <c r="E38" s="116"/>
      <c r="G38" s="1"/>
      <c r="H38" s="4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90"/>
      <c r="Z38" s="90"/>
      <c r="AA38" s="90"/>
      <c r="AB38" s="90"/>
      <c r="AC38" s="90"/>
      <c r="AD38" s="90"/>
    </row>
    <row r="39" spans="1:30" x14ac:dyDescent="0.25">
      <c r="A39" s="23"/>
      <c r="B39" s="115"/>
      <c r="C39" s="1"/>
      <c r="D39" s="115"/>
      <c r="E39" s="116"/>
      <c r="G39" s="1"/>
      <c r="H39" s="4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90"/>
      <c r="Z39" s="90"/>
      <c r="AA39" s="90"/>
      <c r="AB39" s="90"/>
      <c r="AC39" s="90"/>
      <c r="AD39" s="90"/>
    </row>
    <row r="40" spans="1:30" x14ac:dyDescent="0.25">
      <c r="A40" s="23"/>
      <c r="B40" s="115"/>
      <c r="C40" s="1"/>
      <c r="D40" s="115"/>
      <c r="E40" s="116"/>
      <c r="G40" s="1"/>
      <c r="H40" s="4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90"/>
      <c r="Z40" s="90"/>
      <c r="AA40" s="90"/>
      <c r="AB40" s="90"/>
      <c r="AC40" s="90"/>
      <c r="AD40" s="90"/>
    </row>
    <row r="41" spans="1:30" x14ac:dyDescent="0.25">
      <c r="A41" s="23"/>
      <c r="B41" s="115"/>
      <c r="C41" s="1"/>
      <c r="D41" s="115"/>
      <c r="E41" s="116"/>
      <c r="G41" s="1"/>
      <c r="H41" s="4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90"/>
      <c r="Z41" s="90"/>
      <c r="AA41" s="90"/>
      <c r="AB41" s="90"/>
      <c r="AC41" s="90"/>
      <c r="AD41" s="90"/>
    </row>
    <row r="42" spans="1:30" x14ac:dyDescent="0.25">
      <c r="A42" s="23"/>
      <c r="B42" s="115"/>
      <c r="C42" s="1"/>
      <c r="D42" s="115"/>
      <c r="E42" s="116"/>
      <c r="G42" s="1"/>
      <c r="H42" s="4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90"/>
      <c r="Z42" s="90"/>
      <c r="AA42" s="90"/>
      <c r="AB42" s="90"/>
      <c r="AC42" s="90"/>
      <c r="AD42" s="90"/>
    </row>
    <row r="43" spans="1:30" x14ac:dyDescent="0.25">
      <c r="A43" s="23"/>
      <c r="B43" s="115"/>
      <c r="C43" s="1"/>
      <c r="D43" s="115"/>
      <c r="E43" s="116"/>
      <c r="G43" s="1"/>
      <c r="H43" s="4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90"/>
      <c r="Z43" s="90"/>
      <c r="AA43" s="90"/>
      <c r="AB43" s="90"/>
      <c r="AC43" s="90"/>
      <c r="AD43" s="90"/>
    </row>
    <row r="44" spans="1:30" x14ac:dyDescent="0.25">
      <c r="A44" s="23"/>
      <c r="B44" s="115"/>
      <c r="C44" s="1"/>
      <c r="D44" s="115"/>
      <c r="E44" s="116"/>
      <c r="G44" s="1"/>
      <c r="H44" s="4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90"/>
      <c r="Z44" s="90"/>
      <c r="AA44" s="90"/>
      <c r="AB44" s="90"/>
      <c r="AC44" s="90"/>
      <c r="AD44" s="90"/>
    </row>
    <row r="45" spans="1:30" x14ac:dyDescent="0.25">
      <c r="A45" s="23"/>
      <c r="B45" s="115"/>
      <c r="C45" s="1"/>
      <c r="D45" s="115"/>
      <c r="E45" s="116"/>
      <c r="G45" s="1"/>
      <c r="H45" s="4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90"/>
      <c r="Z45" s="90"/>
      <c r="AA45" s="90"/>
      <c r="AB45" s="90"/>
      <c r="AC45" s="90"/>
      <c r="AD45" s="90"/>
    </row>
    <row r="46" spans="1:30" x14ac:dyDescent="0.25">
      <c r="A46" s="23"/>
      <c r="B46" s="115"/>
      <c r="C46" s="1"/>
      <c r="D46" s="115"/>
      <c r="E46" s="116"/>
      <c r="G46" s="1"/>
      <c r="H46" s="4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90"/>
      <c r="Z46" s="90"/>
      <c r="AA46" s="90"/>
      <c r="AB46" s="90"/>
      <c r="AC46" s="90"/>
      <c r="AD46" s="90"/>
    </row>
    <row r="47" spans="1:30" x14ac:dyDescent="0.25">
      <c r="A47" s="23"/>
      <c r="B47" s="115"/>
      <c r="C47" s="1"/>
      <c r="D47" s="115"/>
      <c r="E47" s="116"/>
      <c r="G47" s="1"/>
      <c r="H47" s="4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90"/>
      <c r="Z47" s="90"/>
      <c r="AA47" s="90"/>
      <c r="AB47" s="90"/>
      <c r="AC47" s="90"/>
      <c r="AD47" s="90"/>
    </row>
    <row r="48" spans="1:30" x14ac:dyDescent="0.25">
      <c r="A48" s="23"/>
      <c r="B48" s="115"/>
      <c r="C48" s="1"/>
      <c r="D48" s="115"/>
      <c r="E48" s="116"/>
      <c r="G48" s="1"/>
      <c r="H48" s="4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90"/>
      <c r="Z48" s="90"/>
      <c r="AA48" s="90"/>
      <c r="AB48" s="90"/>
      <c r="AC48" s="90"/>
      <c r="AD48" s="90"/>
    </row>
    <row r="49" spans="1:30" x14ac:dyDescent="0.25">
      <c r="A49" s="23"/>
      <c r="B49" s="115"/>
      <c r="C49" s="1"/>
      <c r="D49" s="115"/>
      <c r="E49" s="116"/>
      <c r="G49" s="1"/>
      <c r="H49" s="4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90"/>
      <c r="Z49" s="90"/>
      <c r="AA49" s="90"/>
      <c r="AB49" s="90"/>
      <c r="AC49" s="90"/>
      <c r="AD49" s="90"/>
    </row>
    <row r="50" spans="1:30" x14ac:dyDescent="0.25">
      <c r="A50" s="23"/>
      <c r="B50" s="115"/>
      <c r="C50" s="1"/>
      <c r="D50" s="115"/>
      <c r="E50" s="116"/>
      <c r="G50" s="1"/>
      <c r="H50" s="4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90"/>
      <c r="Z50" s="90"/>
      <c r="AA50" s="90"/>
      <c r="AB50" s="90"/>
      <c r="AC50" s="90"/>
      <c r="AD50" s="90"/>
    </row>
    <row r="51" spans="1:30" x14ac:dyDescent="0.25">
      <c r="A51" s="23"/>
      <c r="B51" s="115"/>
      <c r="C51" s="1"/>
      <c r="D51" s="115"/>
      <c r="E51" s="116"/>
      <c r="G51" s="1"/>
      <c r="H51" s="4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90"/>
      <c r="Z51" s="90"/>
      <c r="AA51" s="90"/>
      <c r="AB51" s="90"/>
      <c r="AC51" s="90"/>
      <c r="AD51" s="90"/>
    </row>
    <row r="52" spans="1:30" x14ac:dyDescent="0.25">
      <c r="A52" s="23"/>
      <c r="B52" s="115"/>
      <c r="C52" s="1"/>
      <c r="D52" s="115"/>
      <c r="E52" s="116"/>
      <c r="G52" s="1"/>
      <c r="H52" s="4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90"/>
      <c r="Z52" s="90"/>
      <c r="AA52" s="90"/>
      <c r="AB52" s="90"/>
      <c r="AC52" s="90"/>
      <c r="AD52" s="90"/>
    </row>
    <row r="53" spans="1:30" x14ac:dyDescent="0.25">
      <c r="A53" s="23"/>
      <c r="B53" s="115"/>
      <c r="C53" s="1"/>
      <c r="D53" s="115"/>
      <c r="E53" s="116"/>
      <c r="G53" s="1"/>
      <c r="H53" s="4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90"/>
      <c r="Z53" s="90"/>
      <c r="AA53" s="90"/>
      <c r="AB53" s="90"/>
      <c r="AC53" s="90"/>
      <c r="AD53" s="90"/>
    </row>
    <row r="54" spans="1:30" x14ac:dyDescent="0.25">
      <c r="A54" s="23"/>
      <c r="B54" s="115"/>
      <c r="C54" s="1"/>
      <c r="D54" s="115"/>
      <c r="E54" s="116"/>
      <c r="G54" s="1"/>
      <c r="H54" s="4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90"/>
      <c r="Z54" s="90"/>
      <c r="AA54" s="90"/>
      <c r="AB54" s="90"/>
      <c r="AC54" s="90"/>
      <c r="AD54" s="90"/>
    </row>
    <row r="55" spans="1:30" x14ac:dyDescent="0.25">
      <c r="A55" s="23"/>
      <c r="B55" s="115"/>
      <c r="C55" s="1"/>
      <c r="D55" s="115"/>
      <c r="E55" s="116"/>
      <c r="G55" s="1"/>
      <c r="H55" s="4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90"/>
      <c r="Z55" s="90"/>
      <c r="AA55" s="90"/>
      <c r="AB55" s="90"/>
      <c r="AC55" s="90"/>
      <c r="AD55" s="90"/>
    </row>
    <row r="56" spans="1:30" x14ac:dyDescent="0.25">
      <c r="A56" s="23"/>
      <c r="B56" s="115"/>
      <c r="C56" s="1"/>
      <c r="D56" s="115"/>
      <c r="E56" s="116"/>
      <c r="G56" s="1"/>
      <c r="H56" s="4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90"/>
      <c r="Z56" s="90"/>
      <c r="AA56" s="90"/>
      <c r="AB56" s="90"/>
      <c r="AC56" s="90"/>
      <c r="AD56" s="90"/>
    </row>
    <row r="57" spans="1:30" x14ac:dyDescent="0.25">
      <c r="A57" s="23"/>
      <c r="B57" s="115"/>
      <c r="C57" s="1"/>
      <c r="D57" s="115"/>
      <c r="E57" s="116"/>
      <c r="G57" s="1"/>
      <c r="H57" s="4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90"/>
      <c r="Z57" s="90"/>
      <c r="AA57" s="90"/>
      <c r="AB57" s="90"/>
      <c r="AC57" s="90"/>
      <c r="AD57" s="90"/>
    </row>
    <row r="58" spans="1:30" x14ac:dyDescent="0.25">
      <c r="A58" s="23"/>
      <c r="B58" s="115"/>
      <c r="C58" s="1"/>
      <c r="D58" s="115"/>
      <c r="E58" s="116"/>
      <c r="G58" s="1"/>
      <c r="H58" s="4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90"/>
      <c r="Z58" s="90"/>
      <c r="AA58" s="90"/>
      <c r="AB58" s="90"/>
      <c r="AC58" s="90"/>
      <c r="AD58" s="90"/>
    </row>
    <row r="59" spans="1:30" x14ac:dyDescent="0.25">
      <c r="A59" s="23"/>
      <c r="B59" s="115"/>
      <c r="C59" s="1"/>
      <c r="D59" s="115"/>
      <c r="E59" s="116"/>
      <c r="G59" s="1"/>
      <c r="H59" s="4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90"/>
      <c r="Z59" s="90"/>
      <c r="AA59" s="90"/>
      <c r="AB59" s="90"/>
      <c r="AC59" s="90"/>
      <c r="AD59" s="90"/>
    </row>
    <row r="60" spans="1:30" x14ac:dyDescent="0.25">
      <c r="A60" s="23"/>
      <c r="B60" s="115"/>
      <c r="C60" s="1"/>
      <c r="D60" s="115"/>
      <c r="E60" s="116"/>
      <c r="G60" s="1"/>
      <c r="H60" s="4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90"/>
      <c r="Z60" s="90"/>
      <c r="AA60" s="90"/>
      <c r="AB60" s="90"/>
      <c r="AC60" s="90"/>
      <c r="AD60" s="90"/>
    </row>
    <row r="61" spans="1:30" x14ac:dyDescent="0.25">
      <c r="A61" s="23"/>
      <c r="B61" s="115"/>
      <c r="C61" s="1"/>
      <c r="D61" s="115"/>
      <c r="E61" s="116"/>
      <c r="G61" s="1"/>
      <c r="H61" s="4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90"/>
      <c r="Z61" s="90"/>
      <c r="AA61" s="90"/>
      <c r="AB61" s="90"/>
      <c r="AC61" s="90"/>
      <c r="AD61" s="90"/>
    </row>
    <row r="62" spans="1:30" x14ac:dyDescent="0.25">
      <c r="A62" s="23"/>
      <c r="B62" s="115"/>
      <c r="C62" s="1"/>
      <c r="D62" s="115"/>
      <c r="E62" s="116"/>
      <c r="G62" s="1"/>
      <c r="H62" s="46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90"/>
      <c r="Z62" s="90"/>
      <c r="AA62" s="90"/>
      <c r="AB62" s="90"/>
      <c r="AC62" s="90"/>
      <c r="AD62" s="90"/>
    </row>
    <row r="63" spans="1:30" x14ac:dyDescent="0.25">
      <c r="A63" s="23"/>
      <c r="B63" s="115"/>
      <c r="C63" s="1"/>
      <c r="D63" s="115"/>
      <c r="E63" s="116"/>
      <c r="G63" s="1"/>
      <c r="H63" s="46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90"/>
      <c r="Z63" s="90"/>
      <c r="AA63" s="90"/>
      <c r="AB63" s="90"/>
      <c r="AC63" s="90"/>
      <c r="AD63" s="90"/>
    </row>
    <row r="64" spans="1:30" x14ac:dyDescent="0.25">
      <c r="A64" s="23"/>
      <c r="B64" s="115"/>
      <c r="C64" s="1"/>
      <c r="D64" s="115"/>
      <c r="E64" s="116"/>
      <c r="G64" s="1"/>
      <c r="H64" s="46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90"/>
      <c r="Z64" s="90"/>
      <c r="AA64" s="90"/>
      <c r="AB64" s="90"/>
      <c r="AC64" s="90"/>
      <c r="AD64" s="90"/>
    </row>
    <row r="65" spans="1:30" x14ac:dyDescent="0.25">
      <c r="A65" s="23"/>
      <c r="B65" s="115"/>
      <c r="C65" s="1"/>
      <c r="D65" s="115"/>
      <c r="E65" s="116"/>
      <c r="G65" s="1"/>
      <c r="H65" s="46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90"/>
      <c r="Z65" s="90"/>
      <c r="AA65" s="90"/>
      <c r="AB65" s="90"/>
      <c r="AC65" s="90"/>
      <c r="AD65" s="90"/>
    </row>
    <row r="66" spans="1:30" x14ac:dyDescent="0.25">
      <c r="A66" s="23"/>
      <c r="B66" s="115"/>
      <c r="C66" s="1"/>
      <c r="D66" s="115"/>
      <c r="E66" s="116"/>
      <c r="G66" s="1"/>
      <c r="H66" s="46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90"/>
      <c r="Z66" s="90"/>
      <c r="AA66" s="90"/>
      <c r="AB66" s="90"/>
      <c r="AC66" s="90"/>
      <c r="AD66" s="90"/>
    </row>
    <row r="67" spans="1:30" x14ac:dyDescent="0.25">
      <c r="A67" s="23"/>
      <c r="B67" s="115"/>
      <c r="C67" s="1"/>
      <c r="D67" s="115"/>
      <c r="E67" s="116"/>
      <c r="G67" s="1"/>
      <c r="H67" s="46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90"/>
      <c r="Z67" s="90"/>
      <c r="AA67" s="90"/>
      <c r="AB67" s="90"/>
      <c r="AC67" s="90"/>
      <c r="AD67" s="90"/>
    </row>
    <row r="68" spans="1:30" x14ac:dyDescent="0.25">
      <c r="A68" s="23"/>
      <c r="B68" s="115"/>
      <c r="C68" s="1"/>
      <c r="D68" s="115"/>
      <c r="E68" s="116"/>
      <c r="G68" s="1"/>
      <c r="H68" s="46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90"/>
      <c r="Z68" s="90"/>
      <c r="AA68" s="90"/>
      <c r="AB68" s="90"/>
      <c r="AC68" s="90"/>
      <c r="AD68" s="90"/>
    </row>
    <row r="69" spans="1:30" x14ac:dyDescent="0.25">
      <c r="A69" s="23"/>
      <c r="B69" s="115"/>
      <c r="C69" s="1"/>
      <c r="D69" s="115"/>
      <c r="E69" s="116"/>
      <c r="G69" s="1"/>
      <c r="H69" s="46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90"/>
      <c r="Z69" s="90"/>
      <c r="AA69" s="90"/>
      <c r="AB69" s="90"/>
      <c r="AC69" s="90"/>
      <c r="AD69" s="90"/>
    </row>
    <row r="70" spans="1:30" x14ac:dyDescent="0.25">
      <c r="A70" s="23"/>
      <c r="B70" s="115"/>
      <c r="C70" s="1"/>
      <c r="D70" s="115"/>
      <c r="E70" s="116"/>
      <c r="G70" s="1"/>
      <c r="H70" s="46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90"/>
      <c r="Z70" s="90"/>
      <c r="AA70" s="90"/>
      <c r="AB70" s="90"/>
      <c r="AC70" s="90"/>
      <c r="AD70" s="90"/>
    </row>
    <row r="71" spans="1:30" x14ac:dyDescent="0.25">
      <c r="A71" s="23"/>
      <c r="B71" s="115"/>
      <c r="C71" s="1"/>
      <c r="D71" s="115"/>
      <c r="E71" s="116"/>
      <c r="G71" s="1"/>
      <c r="H71" s="46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90"/>
      <c r="Z71" s="90"/>
      <c r="AA71" s="90"/>
      <c r="AB71" s="90"/>
      <c r="AC71" s="90"/>
      <c r="AD71" s="90"/>
    </row>
    <row r="72" spans="1:30" x14ac:dyDescent="0.25">
      <c r="A72" s="23"/>
      <c r="B72" s="115"/>
      <c r="C72" s="1"/>
      <c r="D72" s="115"/>
      <c r="E72" s="116"/>
      <c r="G72" s="1"/>
      <c r="H72" s="46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90"/>
      <c r="Z72" s="90"/>
      <c r="AA72" s="90"/>
      <c r="AB72" s="90"/>
      <c r="AC72" s="90"/>
      <c r="AD72" s="90"/>
    </row>
    <row r="73" spans="1:30" x14ac:dyDescent="0.25">
      <c r="A73" s="23"/>
      <c r="B73" s="115"/>
      <c r="C73" s="1"/>
      <c r="D73" s="115"/>
      <c r="E73" s="116"/>
      <c r="G73" s="1"/>
      <c r="H73" s="46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90"/>
      <c r="Z73" s="90"/>
      <c r="AA73" s="90"/>
      <c r="AB73" s="90"/>
      <c r="AC73" s="90"/>
      <c r="AD73" s="90"/>
    </row>
    <row r="74" spans="1:30" x14ac:dyDescent="0.25">
      <c r="A74" s="23"/>
      <c r="B74" s="115"/>
      <c r="C74" s="1"/>
      <c r="D74" s="115"/>
      <c r="E74" s="116"/>
      <c r="G74" s="1"/>
      <c r="H74" s="46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90"/>
      <c r="Z74" s="90"/>
      <c r="AA74" s="90"/>
      <c r="AB74" s="90"/>
      <c r="AC74" s="90"/>
      <c r="AD7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2019-02-02T11:29:56Z</dcterms:modified>
</cp:coreProperties>
</file>