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8" i="1" l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H8" i="1"/>
  <c r="G8" i="1"/>
  <c r="G12" i="1" s="1"/>
  <c r="F8" i="1"/>
  <c r="E8" i="1"/>
  <c r="F12" i="1" l="1"/>
  <c r="D9" i="1"/>
  <c r="E12" i="1"/>
  <c r="E15" i="1" s="1"/>
  <c r="G15" i="1"/>
  <c r="F15" i="1"/>
  <c r="H12" i="1"/>
  <c r="H15" i="1" s="1"/>
  <c r="N8" i="1"/>
  <c r="N12" i="1" s="1"/>
  <c r="I12" i="1"/>
  <c r="K12" i="1" l="1"/>
  <c r="L15" i="1"/>
  <c r="K15" i="1"/>
  <c r="L12" i="1"/>
  <c r="I15" i="1"/>
  <c r="M12" i="1"/>
  <c r="M15" i="1" l="1"/>
  <c r="N15" i="1"/>
</calcChain>
</file>

<file path=xl/sharedStrings.xml><?xml version="1.0" encoding="utf-8"?>
<sst xmlns="http://schemas.openxmlformats.org/spreadsheetml/2006/main" count="79" uniqueCount="53">
  <si>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</si>
  <si>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</si>
  <si>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</si>
  <si>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</si>
  <si>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</si>
  <si>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</si>
  <si>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</si>
  <si>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</si>
  <si>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</si>
  <si>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</si>
  <si>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</si>
  <si>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</si>
  <si>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</si>
  <si>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</si>
  <si>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</si>
  <si>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</si>
  <si>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</si>
  <si>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</si>
  <si>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</si>
  <si>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</si>
  <si>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</si>
  <si>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</si>
  <si>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</si>
  <si>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</si>
  <si>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</si>
  <si>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</si>
  <si>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</si>
  <si>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</si>
  <si>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</si>
  <si>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</si>
  <si>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</si>
  <si>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</si>
  <si>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</si>
  <si>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</si>
  <si>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</si>
  <si>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</si>
  <si>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</si>
  <si>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</si>
  <si>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</si>
  <si>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 xml:space="preserve">Lyöty </t>
  </si>
  <si>
    <t xml:space="preserve">Tuotu </t>
  </si>
  <si>
    <t>LaVe</t>
  </si>
  <si>
    <t>LaVe = Lappajärven Veikot  (1911)</t>
  </si>
  <si>
    <t>ViVe</t>
  </si>
  <si>
    <t>ViVe = Vimpelin Veto  (1934)</t>
  </si>
  <si>
    <t>Sanna Särkijärvi</t>
  </si>
  <si>
    <t>13.4.2000   Alajärvi</t>
  </si>
  <si>
    <t>AA = Alajärven Ankkurit  (1944),  kasvattajaseura</t>
  </si>
  <si>
    <t>15.05. 2019  Kirittäret  - LaVe  2-0  (2-0, 25-1)</t>
  </si>
  <si>
    <t xml:space="preserve"> 19 v   1 kk   2 pv</t>
  </si>
  <si>
    <t xml:space="preserve"> 19 v   1 kk   5 pv</t>
  </si>
  <si>
    <t>18.05. 2019  LaVe - Pesä Ysit  0-1  (4-6, 0-0)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</si>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</sst>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0" customWidth="1"/>
    <col min="4" max="4" width="12.7109375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5703125" style="71" customWidth="1"/>
    <col min="16" max="23" width="5.7109375" style="71" customWidth="1"/>
    <col min="24" max="27" width="5.7109375" style="25" customWidth="1"/>
    <col min="28" max="28" width="5.7109375" style="72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3">
        <v>2017</v>
      </c>
      <c r="C4" s="73"/>
      <c r="D4" s="74" t="s">
        <v>43</v>
      </c>
      <c r="E4" s="73"/>
      <c r="F4" s="75" t="s">
        <v>38</v>
      </c>
      <c r="G4" s="76"/>
      <c r="H4" s="77"/>
      <c r="I4" s="73"/>
      <c r="J4" s="73"/>
      <c r="K4" s="73"/>
      <c r="L4" s="73"/>
      <c r="M4" s="73"/>
      <c r="N4" s="7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3">
        <v>2018</v>
      </c>
      <c r="C5" s="73"/>
      <c r="D5" s="74" t="s">
        <v>43</v>
      </c>
      <c r="E5" s="73"/>
      <c r="F5" s="75" t="s">
        <v>38</v>
      </c>
      <c r="G5" s="76"/>
      <c r="H5" s="77"/>
      <c r="I5" s="73"/>
      <c r="J5" s="73"/>
      <c r="K5" s="73"/>
      <c r="L5" s="73"/>
      <c r="M5" s="73"/>
      <c r="N5" s="7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3">
        <v>2019</v>
      </c>
      <c r="C6" s="73"/>
      <c r="D6" s="74" t="s">
        <v>43</v>
      </c>
      <c r="E6" s="73"/>
      <c r="F6" s="75" t="s">
        <v>38</v>
      </c>
      <c r="G6" s="76"/>
      <c r="H6" s="77"/>
      <c r="I6" s="73"/>
      <c r="J6" s="73"/>
      <c r="K6" s="73"/>
      <c r="L6" s="73"/>
      <c r="M6" s="73"/>
      <c r="N6" s="78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2019</v>
      </c>
      <c r="C7" s="26" t="s">
        <v>52</v>
      </c>
      <c r="D7" s="28" t="s">
        <v>41</v>
      </c>
      <c r="E7" s="26">
        <v>9</v>
      </c>
      <c r="F7" s="26">
        <v>0</v>
      </c>
      <c r="G7" s="26">
        <v>2</v>
      </c>
      <c r="H7" s="41">
        <v>1</v>
      </c>
      <c r="I7" s="26">
        <v>13</v>
      </c>
      <c r="J7" s="26">
        <v>7</v>
      </c>
      <c r="K7" s="26">
        <v>2</v>
      </c>
      <c r="L7" s="26">
        <v>2</v>
      </c>
      <c r="M7" s="26">
        <v>2</v>
      </c>
      <c r="N7" s="29">
        <v>0.35135135135135137</v>
      </c>
      <c r="O7" s="24">
        <v>37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9</v>
      </c>
      <c r="F8" s="18">
        <f t="shared" si="0"/>
        <v>0</v>
      </c>
      <c r="G8" s="18">
        <f t="shared" si="0"/>
        <v>2</v>
      </c>
      <c r="H8" s="18">
        <f t="shared" si="0"/>
        <v>1</v>
      </c>
      <c r="I8" s="18">
        <f t="shared" si="0"/>
        <v>13</v>
      </c>
      <c r="J8" s="18">
        <f t="shared" si="0"/>
        <v>7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30">
        <f>PRODUCT(I8/O8)</f>
        <v>0.35135135135135137</v>
      </c>
      <c r="O8" s="31">
        <f t="shared" ref="O8:AE8" si="1">SUM(O4:O7)</f>
        <v>37</v>
      </c>
      <c r="P8" s="18">
        <f t="shared" si="1"/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f>SUM(F8:H8)+((I8-F8-G8)/3)+(E8/3)+(Z8*25)+(AA8*25)+(AB8*10)+(AC8*25)+(AD8*20)+(AE8*15)</f>
        <v>9.6666666666666661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4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16</v>
      </c>
      <c r="C11" s="38"/>
      <c r="D11" s="38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0" t="s">
        <v>35</v>
      </c>
      <c r="O11" s="24"/>
      <c r="P11" s="39" t="s">
        <v>32</v>
      </c>
      <c r="Q11" s="12"/>
      <c r="R11" s="12"/>
      <c r="S11" s="12"/>
      <c r="T11" s="40"/>
      <c r="U11" s="40"/>
      <c r="V11" s="40"/>
      <c r="W11" s="40"/>
      <c r="X11" s="40"/>
      <c r="Y11" s="12"/>
      <c r="Z11" s="12"/>
      <c r="AA11" s="12"/>
      <c r="AB11" s="11"/>
      <c r="AC11" s="12"/>
      <c r="AD11" s="12"/>
      <c r="AE11" s="42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17</v>
      </c>
      <c r="C12" s="12"/>
      <c r="D12" s="42"/>
      <c r="E12" s="26">
        <f>PRODUCT(E8)</f>
        <v>9</v>
      </c>
      <c r="F12" s="26">
        <f>PRODUCT(F8)</f>
        <v>0</v>
      </c>
      <c r="G12" s="26">
        <f>PRODUCT(G8)</f>
        <v>2</v>
      </c>
      <c r="H12" s="26">
        <f>PRODUCT(H8)</f>
        <v>1</v>
      </c>
      <c r="I12" s="26">
        <f>PRODUCT(I8)</f>
        <v>13</v>
      </c>
      <c r="J12" s="1"/>
      <c r="K12" s="43">
        <f>PRODUCT((F12+G12)/E12)</f>
        <v>0.22222222222222221</v>
      </c>
      <c r="L12" s="43">
        <f>PRODUCT(H12/E12)</f>
        <v>0.1111111111111111</v>
      </c>
      <c r="M12" s="43">
        <f>PRODUCT(I12/E12)</f>
        <v>1.4444444444444444</v>
      </c>
      <c r="N12" s="29">
        <f>PRODUCT(N8)</f>
        <v>0.35135135135135137</v>
      </c>
      <c r="O12" s="24">
        <f>PRODUCT(O8)</f>
        <v>37</v>
      </c>
      <c r="P12" s="44" t="s">
        <v>33</v>
      </c>
      <c r="Q12" s="45"/>
      <c r="R12" s="52" t="s">
        <v>48</v>
      </c>
      <c r="S12" s="52"/>
      <c r="T12" s="52"/>
      <c r="U12" s="52"/>
      <c r="V12" s="52"/>
      <c r="W12" s="52"/>
      <c r="X12" s="52"/>
      <c r="Y12" s="52"/>
      <c r="Z12" s="52"/>
      <c r="AA12" s="53" t="s">
        <v>36</v>
      </c>
      <c r="AB12" s="53"/>
      <c r="AC12" s="79" t="s">
        <v>49</v>
      </c>
      <c r="AD12" s="53"/>
      <c r="AE12" s="8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6" t="s">
        <v>18</v>
      </c>
      <c r="C13" s="47"/>
      <c r="D13" s="48"/>
      <c r="E13" s="26"/>
      <c r="F13" s="26"/>
      <c r="G13" s="26"/>
      <c r="H13" s="26"/>
      <c r="I13" s="26"/>
      <c r="J13" s="1"/>
      <c r="K13" s="43"/>
      <c r="L13" s="43"/>
      <c r="M13" s="43"/>
      <c r="N13" s="29"/>
      <c r="O13" s="49"/>
      <c r="P13" s="50" t="s">
        <v>39</v>
      </c>
      <c r="Q13" s="51"/>
      <c r="R13" s="52" t="s">
        <v>51</v>
      </c>
      <c r="S13" s="52"/>
      <c r="T13" s="52"/>
      <c r="U13" s="52"/>
      <c r="V13" s="52"/>
      <c r="W13" s="52"/>
      <c r="X13" s="52"/>
      <c r="Y13" s="52"/>
      <c r="Z13" s="52"/>
      <c r="AA13" s="53" t="s">
        <v>36</v>
      </c>
      <c r="AB13" s="53"/>
      <c r="AC13" s="79" t="s">
        <v>50</v>
      </c>
      <c r="AD13" s="53"/>
      <c r="AE13" s="8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4" t="s">
        <v>19</v>
      </c>
      <c r="C14" s="55"/>
      <c r="D14" s="56"/>
      <c r="E14" s="27"/>
      <c r="F14" s="27"/>
      <c r="G14" s="27"/>
      <c r="H14" s="27"/>
      <c r="I14" s="27"/>
      <c r="J14" s="1"/>
      <c r="K14" s="57"/>
      <c r="L14" s="57"/>
      <c r="M14" s="57"/>
      <c r="N14" s="58"/>
      <c r="O14" s="24"/>
      <c r="P14" s="50" t="s">
        <v>40</v>
      </c>
      <c r="Q14" s="51"/>
      <c r="R14" s="52" t="s">
        <v>51</v>
      </c>
      <c r="S14" s="52"/>
      <c r="T14" s="52"/>
      <c r="U14" s="52"/>
      <c r="V14" s="52"/>
      <c r="W14" s="52"/>
      <c r="X14" s="52"/>
      <c r="Y14" s="52"/>
      <c r="Z14" s="52"/>
      <c r="AA14" s="53" t="s">
        <v>36</v>
      </c>
      <c r="AB14" s="53"/>
      <c r="AC14" s="79" t="s">
        <v>50</v>
      </c>
      <c r="AD14" s="53"/>
      <c r="AE14" s="8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9" t="s">
        <v>20</v>
      </c>
      <c r="C15" s="60"/>
      <c r="D15" s="61"/>
      <c r="E15" s="18">
        <f>SUM(E12:E14)</f>
        <v>9</v>
      </c>
      <c r="F15" s="18">
        <f>SUM(F12:F14)</f>
        <v>0</v>
      </c>
      <c r="G15" s="18">
        <f>SUM(G12:G14)</f>
        <v>2</v>
      </c>
      <c r="H15" s="18">
        <f>SUM(H12:H14)</f>
        <v>1</v>
      </c>
      <c r="I15" s="18">
        <f>SUM(I12:I14)</f>
        <v>13</v>
      </c>
      <c r="J15" s="1"/>
      <c r="K15" s="62">
        <f>PRODUCT((F15+G15)/E15)</f>
        <v>0.22222222222222221</v>
      </c>
      <c r="L15" s="62">
        <f>PRODUCT(H15/E15)</f>
        <v>0.1111111111111111</v>
      </c>
      <c r="M15" s="62">
        <f>PRODUCT(I15/E15)</f>
        <v>1.4444444444444444</v>
      </c>
      <c r="N15" s="30">
        <f>PRODUCT(I15/O15)</f>
        <v>0.35135135135135137</v>
      </c>
      <c r="O15" s="24">
        <f>SUM(O12:O14)</f>
        <v>37</v>
      </c>
      <c r="P15" s="63" t="s">
        <v>34</v>
      </c>
      <c r="Q15" s="64"/>
      <c r="R15" s="64"/>
      <c r="S15" s="65"/>
      <c r="T15" s="65"/>
      <c r="U15" s="65"/>
      <c r="V15" s="65"/>
      <c r="W15" s="65"/>
      <c r="X15" s="65"/>
      <c r="Y15" s="65"/>
      <c r="Z15" s="65"/>
      <c r="AA15" s="65"/>
      <c r="AB15" s="66"/>
      <c r="AC15" s="65"/>
      <c r="AD15" s="67"/>
      <c r="AE15" s="8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68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37</v>
      </c>
      <c r="C17" s="1"/>
      <c r="D17" s="1" t="s">
        <v>47</v>
      </c>
      <c r="E17" s="1"/>
      <c r="F17" s="24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68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 t="s">
        <v>44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68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42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68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4"/>
      <c r="U20" s="24"/>
      <c r="V20" s="68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4"/>
      <c r="U21" s="24"/>
      <c r="V21" s="68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69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24"/>
      <c r="T22" s="24"/>
      <c r="U22" s="24"/>
      <c r="V22" s="24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6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4"/>
      <c r="U23" s="24"/>
      <c r="V23" s="68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6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1"/>
      <c r="T24" s="24"/>
      <c r="U24" s="24"/>
      <c r="V24" s="68"/>
      <c r="W24" s="1"/>
      <c r="X24" s="24"/>
      <c r="Y24" s="24"/>
      <c r="Z24" s="24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68"/>
      <c r="W25" s="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68"/>
      <c r="W26" s="1"/>
      <c r="X26" s="24"/>
      <c r="Y26" s="24"/>
      <c r="Z26" s="24"/>
      <c r="AA26" s="24"/>
      <c r="AB26" s="24"/>
      <c r="AC26" s="24"/>
      <c r="AD26" s="24"/>
      <c r="AE26" s="24"/>
      <c r="AF26" s="8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1"/>
      <c r="Q27" s="37"/>
      <c r="R27" s="1"/>
      <c r="S27" s="1"/>
      <c r="T27" s="24"/>
      <c r="U27" s="24"/>
      <c r="V27" s="68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4"/>
      <c r="U28" s="24"/>
      <c r="V28" s="68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68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68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68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68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68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68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68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68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68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68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68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68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68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68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68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68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68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68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68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68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68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68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68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68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68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68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68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68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68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68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68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68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68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68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68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68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68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68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68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68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68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68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68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68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68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68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68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68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68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68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68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68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68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68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68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68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68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68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68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68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68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68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68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68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68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68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68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68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9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68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9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68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9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68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9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68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9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68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68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68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68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68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68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68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68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68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68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68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68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68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68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68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68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68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68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68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68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68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9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68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9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68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9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68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9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68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9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68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9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68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9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68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9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68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9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68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9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68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9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68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9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68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9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68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9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68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9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68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9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68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9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68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9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68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9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68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9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68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9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68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9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68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9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68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9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68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9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68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9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68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9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68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9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68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9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68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9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68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9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68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9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68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69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68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69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68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69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68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69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68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69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68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69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68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69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68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69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68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69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68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69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68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69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68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69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68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69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68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69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68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69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68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69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68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</sheetData>
  <sortState ref="D17:I18">
    <sortCondition descending="1"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2019-09-02T18:08:47Z</dcterms:modified>
</cp:coreProperties>
</file>