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3" i="1" l="1"/>
  <c r="T12" i="1"/>
  <c r="T11" i="1"/>
  <c r="T10" i="1"/>
  <c r="O12" i="1" l="1"/>
  <c r="O11" i="1"/>
  <c r="O10" i="1"/>
  <c r="O9" i="1"/>
  <c r="O13" i="1" s="1"/>
  <c r="O17" i="1" s="1"/>
  <c r="O20" i="1" s="1"/>
  <c r="M12" i="1"/>
  <c r="M11" i="1"/>
  <c r="M10" i="1"/>
  <c r="M9" i="1"/>
  <c r="O8" i="1"/>
  <c r="M8" i="1"/>
  <c r="M13" i="1" s="1"/>
  <c r="AJ13" i="1"/>
  <c r="AI13" i="1"/>
  <c r="AH13" i="1"/>
  <c r="AG13" i="1"/>
  <c r="AF13" i="1"/>
  <c r="AE13" i="1"/>
  <c r="AD13" i="1"/>
  <c r="I19" i="1"/>
  <c r="M19" i="1" s="1"/>
  <c r="AC13" i="1"/>
  <c r="H19" i="1"/>
  <c r="AB13" i="1"/>
  <c r="G19" i="1"/>
  <c r="AA13" i="1"/>
  <c r="F19" i="1"/>
  <c r="K19" i="1" s="1"/>
  <c r="Z13" i="1"/>
  <c r="E19" i="1"/>
  <c r="Y13" i="1"/>
  <c r="I18" i="1"/>
  <c r="X13" i="1"/>
  <c r="H18" i="1"/>
  <c r="L18" i="1" s="1"/>
  <c r="W13" i="1"/>
  <c r="G18" i="1"/>
  <c r="V13" i="1"/>
  <c r="F18" i="1"/>
  <c r="K18" i="1" s="1"/>
  <c r="U13" i="1"/>
  <c r="E18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/>
  <c r="E20" i="1"/>
  <c r="M18" i="1"/>
  <c r="L19" i="1"/>
  <c r="K17" i="1" l="1"/>
  <c r="F20" i="1"/>
  <c r="K20" i="1" s="1"/>
  <c r="L17" i="1"/>
  <c r="H20" i="1"/>
  <c r="L20" i="1" s="1"/>
  <c r="M17" i="1"/>
  <c r="I20" i="1"/>
  <c r="D14" i="1"/>
  <c r="N13" i="1"/>
  <c r="N17" i="1" s="1"/>
  <c r="M20" i="1" l="1"/>
  <c r="N20" i="1"/>
</calcChain>
</file>

<file path=xl/sharedStrings.xml><?xml version="1.0" encoding="utf-8"?>
<sst xmlns="http://schemas.openxmlformats.org/spreadsheetml/2006/main" count="136" uniqueCount="86">
  <si>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</si>
  <si>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</si>
  <si>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</si>
  <si>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</si>
  <si>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</si>
  <si>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</si>
  <si>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</si>
  <si>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</si>
  <si>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</si>
  <si>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</si>
  <si>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</si>
  <si>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</si>
  <si>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</si>
  <si>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</si>
  <si>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</si>
  <si>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</si>
  <si>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</si>
  <si>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</si>
  <si>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</si>
  <si>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</si>
  <si>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</si>
  <si>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</si>
  <si>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</si>
  <si>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</si>
  <si>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</si>
  <si>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</si>
  <si>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</si>
  <si>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</si>
  <si>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</si>
  <si>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</si>
  <si>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</si>
  <si>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</si>
  <si>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</si>
  <si>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</si>
  <si>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</si>
  <si>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Jenni Säily</t>
  </si>
  <si>
    <t>2.8.1976</t>
  </si>
  <si>
    <t>7.</t>
  </si>
  <si>
    <t>ViU</t>
  </si>
  <si>
    <t>play off</t>
  </si>
  <si>
    <t>5.</t>
  </si>
  <si>
    <t>9.</t>
  </si>
  <si>
    <t>Hymy</t>
  </si>
  <si>
    <t>12.</t>
  </si>
  <si>
    <t>Manse PP</t>
  </si>
  <si>
    <t>karsintasarja</t>
  </si>
  <si>
    <t>Manse PP = Mansen Pesäpallo  (1978)</t>
  </si>
  <si>
    <t>Hymy = Kajaanin Hymy  (1997)</t>
  </si>
  <si>
    <t>ViU = Viinijärven Urheilijat  (1914)</t>
  </si>
  <si>
    <t>SoJy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</si>
  <si>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</si>
  <si>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</si>
  <si>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</si>
  <si>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</si>
  <si>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</si>
  <si>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</si>
  <si>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</si>
  <si>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15.05. 1997  ViU - Roihu  2-0  (8-4, 4-0)</t>
  </si>
  <si>
    <t xml:space="preserve">  20 v   9 kk 13 pv</t>
  </si>
  <si>
    <t>suomensarja</t>
  </si>
  <si>
    <t>L+T</t>
  </si>
  <si>
    <t>10.</t>
  </si>
  <si>
    <t>SoJy = Sotkamon Jymy  (1909)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</si>
  <si>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</si>
  <si>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</si>
  <si>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</si>
  <si>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</si>
  <si>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</si>
  <si>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</si>
  <si>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</si>
  <si>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</si>
  <si>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</si>
  <si>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</si>
  <si>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</si>
  <si>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</si>
  <si>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</si>
  <si>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</si>
  <si>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11.09. 1993  Sotkamo</t>
  </si>
  <si>
    <t xml:space="preserve">  2-15</t>
  </si>
  <si>
    <t>Itä</t>
  </si>
  <si>
    <t>Raimo Tuimala</t>
  </si>
  <si>
    <t>328</t>
  </si>
  <si>
    <t>jok</t>
  </si>
  <si>
    <t>3/4</t>
  </si>
  <si>
    <t>3/3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</si>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</sst>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left"/>
    </xf>
    <xf numFmtId="49" fontId="2" fillId="10" borderId="11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12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10" borderId="11" xfId="0" applyFont="1" applyFill="1" applyBorder="1"/>
    <xf numFmtId="49" fontId="2" fillId="10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1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93" customWidth="1"/>
    <col min="19" max="19" width="5.7109375" style="92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91"/>
      <c r="Q1" s="91"/>
      <c r="R1" s="9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5">
        <v>1993</v>
      </c>
      <c r="C4" s="85"/>
      <c r="D4" s="86" t="s">
        <v>49</v>
      </c>
      <c r="E4" s="85"/>
      <c r="F4" s="87" t="s">
        <v>59</v>
      </c>
      <c r="G4" s="88"/>
      <c r="H4" s="89"/>
      <c r="I4" s="85"/>
      <c r="J4" s="85"/>
      <c r="K4" s="85"/>
      <c r="L4" s="85"/>
      <c r="M4" s="85"/>
      <c r="N4" s="9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63">
        <v>1994</v>
      </c>
      <c r="C5" s="63"/>
      <c r="D5" s="64" t="s">
        <v>49</v>
      </c>
      <c r="E5" s="63"/>
      <c r="F5" s="65" t="s">
        <v>50</v>
      </c>
      <c r="G5" s="66"/>
      <c r="H5" s="67"/>
      <c r="I5" s="63"/>
      <c r="J5" s="63"/>
      <c r="K5" s="63"/>
      <c r="L5" s="63"/>
      <c r="M5" s="63"/>
      <c r="N5" s="68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55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63">
        <v>1995</v>
      </c>
      <c r="C6" s="63"/>
      <c r="D6" s="64" t="s">
        <v>49</v>
      </c>
      <c r="E6" s="63"/>
      <c r="F6" s="65" t="s">
        <v>50</v>
      </c>
      <c r="G6" s="66"/>
      <c r="H6" s="67"/>
      <c r="I6" s="63"/>
      <c r="J6" s="63"/>
      <c r="K6" s="63"/>
      <c r="L6" s="63"/>
      <c r="M6" s="63"/>
      <c r="N6" s="68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55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63">
        <v>1996</v>
      </c>
      <c r="C7" s="63"/>
      <c r="D7" s="64" t="s">
        <v>49</v>
      </c>
      <c r="E7" s="63"/>
      <c r="F7" s="65" t="s">
        <v>50</v>
      </c>
      <c r="G7" s="66"/>
      <c r="H7" s="67"/>
      <c r="I7" s="63"/>
      <c r="J7" s="63"/>
      <c r="K7" s="63"/>
      <c r="L7" s="63"/>
      <c r="M7" s="63"/>
      <c r="N7" s="68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55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1997</v>
      </c>
      <c r="C8" s="42" t="s">
        <v>37</v>
      </c>
      <c r="D8" s="41" t="s">
        <v>38</v>
      </c>
      <c r="E8" s="27">
        <v>24</v>
      </c>
      <c r="F8" s="27">
        <v>4</v>
      </c>
      <c r="G8" s="27">
        <v>1</v>
      </c>
      <c r="H8" s="27">
        <v>43</v>
      </c>
      <c r="I8" s="27">
        <v>128</v>
      </c>
      <c r="J8" s="27">
        <v>72</v>
      </c>
      <c r="K8" s="27">
        <v>37</v>
      </c>
      <c r="L8" s="27">
        <v>14</v>
      </c>
      <c r="M8" s="27">
        <f>PRODUCT(F8+G8)</f>
        <v>5</v>
      </c>
      <c r="N8" s="30">
        <v>0.63400000000000001</v>
      </c>
      <c r="O8" s="25">
        <f>PRODUCT(I8/N8)</f>
        <v>201.89274447949526</v>
      </c>
      <c r="P8" s="19"/>
      <c r="Q8" s="19" t="s">
        <v>61</v>
      </c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55" t="s">
        <v>39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1998</v>
      </c>
      <c r="C9" s="42" t="s">
        <v>40</v>
      </c>
      <c r="D9" s="41" t="s">
        <v>38</v>
      </c>
      <c r="E9" s="27">
        <v>22</v>
      </c>
      <c r="F9" s="27">
        <v>2</v>
      </c>
      <c r="G9" s="27">
        <v>4</v>
      </c>
      <c r="H9" s="27">
        <v>29</v>
      </c>
      <c r="I9" s="27">
        <v>96</v>
      </c>
      <c r="J9" s="27">
        <v>48</v>
      </c>
      <c r="K9" s="27">
        <v>31</v>
      </c>
      <c r="L9" s="27">
        <v>11</v>
      </c>
      <c r="M9" s="27">
        <f>PRODUCT(F9+G9)</f>
        <v>6</v>
      </c>
      <c r="N9" s="30">
        <v>0.51600000000000001</v>
      </c>
      <c r="O9" s="25">
        <f>PRODUCT(I9/N9)</f>
        <v>186.04651162790697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55" t="s">
        <v>39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1999</v>
      </c>
      <c r="C10" s="42" t="s">
        <v>41</v>
      </c>
      <c r="D10" s="41" t="s">
        <v>38</v>
      </c>
      <c r="E10" s="27">
        <v>19</v>
      </c>
      <c r="F10" s="27">
        <v>0</v>
      </c>
      <c r="G10" s="27">
        <v>2</v>
      </c>
      <c r="H10" s="27">
        <v>9</v>
      </c>
      <c r="I10" s="27">
        <v>43</v>
      </c>
      <c r="J10" s="27">
        <v>38</v>
      </c>
      <c r="K10" s="27">
        <v>0</v>
      </c>
      <c r="L10" s="27">
        <v>3</v>
      </c>
      <c r="M10" s="27">
        <f>PRODUCT(F10+G10)</f>
        <v>2</v>
      </c>
      <c r="N10" s="62">
        <v>0.58199999999999996</v>
      </c>
      <c r="O10" s="25">
        <f>PRODUCT(I10/N10)</f>
        <v>73.883161512027499</v>
      </c>
      <c r="P10" s="19"/>
      <c r="Q10" s="19"/>
      <c r="R10" s="19"/>
      <c r="S10" s="19"/>
      <c r="T10" s="25" t="e">
        <f t="shared" ref="T10:T13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55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2000</v>
      </c>
      <c r="C11" s="42" t="s">
        <v>40</v>
      </c>
      <c r="D11" s="41" t="s">
        <v>42</v>
      </c>
      <c r="E11" s="27">
        <v>22</v>
      </c>
      <c r="F11" s="27">
        <v>1</v>
      </c>
      <c r="G11" s="27">
        <v>1</v>
      </c>
      <c r="H11" s="27">
        <v>34</v>
      </c>
      <c r="I11" s="27">
        <v>98</v>
      </c>
      <c r="J11" s="27">
        <v>76</v>
      </c>
      <c r="K11" s="27">
        <v>19</v>
      </c>
      <c r="L11" s="27">
        <v>1</v>
      </c>
      <c r="M11" s="27">
        <f>PRODUCT(F11+G11)</f>
        <v>2</v>
      </c>
      <c r="N11" s="30">
        <v>0.59</v>
      </c>
      <c r="O11" s="25">
        <f>PRODUCT(I11/N11)</f>
        <v>166.10169491525426</v>
      </c>
      <c r="P11" s="19"/>
      <c r="Q11" s="19"/>
      <c r="R11" s="19"/>
      <c r="S11" s="19"/>
      <c r="T11" s="25" t="e">
        <f t="shared" si="0"/>
        <v>#DIV/0!</v>
      </c>
      <c r="U11" s="27">
        <v>3</v>
      </c>
      <c r="V11" s="27">
        <v>0</v>
      </c>
      <c r="W11" s="27">
        <v>0</v>
      </c>
      <c r="X11" s="27">
        <v>1</v>
      </c>
      <c r="Y11" s="27">
        <v>10</v>
      </c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55" t="s">
        <v>39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2001</v>
      </c>
      <c r="C12" s="42" t="s">
        <v>43</v>
      </c>
      <c r="D12" s="41" t="s">
        <v>44</v>
      </c>
      <c r="E12" s="27">
        <v>24</v>
      </c>
      <c r="F12" s="27">
        <v>1</v>
      </c>
      <c r="G12" s="27">
        <v>3</v>
      </c>
      <c r="H12" s="27">
        <v>21</v>
      </c>
      <c r="I12" s="27">
        <v>87</v>
      </c>
      <c r="J12" s="27">
        <v>37</v>
      </c>
      <c r="K12" s="27">
        <v>34</v>
      </c>
      <c r="L12" s="27">
        <v>12</v>
      </c>
      <c r="M12" s="27">
        <f>PRODUCT(F12+G12)</f>
        <v>4</v>
      </c>
      <c r="N12" s="30">
        <v>0.50600000000000001</v>
      </c>
      <c r="O12" s="25">
        <f>PRODUCT(I12/N12)</f>
        <v>171.93675889328063</v>
      </c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>
        <v>6</v>
      </c>
      <c r="AA12" s="28">
        <v>0</v>
      </c>
      <c r="AB12" s="28">
        <v>1</v>
      </c>
      <c r="AC12" s="28">
        <v>3</v>
      </c>
      <c r="AD12" s="28">
        <v>14</v>
      </c>
      <c r="AE12" s="27"/>
      <c r="AF12" s="27"/>
      <c r="AG12" s="27"/>
      <c r="AH12" s="27"/>
      <c r="AI12" s="27"/>
      <c r="AJ12" s="27"/>
      <c r="AK12" s="50" t="s">
        <v>45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1">SUM(E8:E12)</f>
        <v>111</v>
      </c>
      <c r="F13" s="19">
        <f t="shared" si="1"/>
        <v>8</v>
      </c>
      <c r="G13" s="19">
        <f t="shared" si="1"/>
        <v>11</v>
      </c>
      <c r="H13" s="19">
        <f t="shared" si="1"/>
        <v>136</v>
      </c>
      <c r="I13" s="19">
        <f t="shared" si="1"/>
        <v>452</v>
      </c>
      <c r="J13" s="19">
        <f t="shared" si="1"/>
        <v>271</v>
      </c>
      <c r="K13" s="19">
        <f t="shared" si="1"/>
        <v>121</v>
      </c>
      <c r="L13" s="19">
        <f t="shared" si="1"/>
        <v>41</v>
      </c>
      <c r="M13" s="19">
        <f t="shared" si="1"/>
        <v>19</v>
      </c>
      <c r="N13" s="31">
        <f>PRODUCT(I13/O13)</f>
        <v>0.56509827664536161</v>
      </c>
      <c r="O13" s="32">
        <f>SUM(O8:O12)</f>
        <v>799.86087142796464</v>
      </c>
      <c r="P13" s="19"/>
      <c r="Q13" s="19"/>
      <c r="R13" s="19"/>
      <c r="S13" s="19"/>
      <c r="T13" s="25" t="e">
        <f t="shared" si="0"/>
        <v>#DIV/0!</v>
      </c>
      <c r="U13" s="19">
        <f t="shared" ref="U13:AJ13" si="2">SUM(U8:U12)</f>
        <v>3</v>
      </c>
      <c r="V13" s="19">
        <f t="shared" si="2"/>
        <v>0</v>
      </c>
      <c r="W13" s="19">
        <f t="shared" si="2"/>
        <v>0</v>
      </c>
      <c r="X13" s="19">
        <f t="shared" si="2"/>
        <v>1</v>
      </c>
      <c r="Y13" s="19">
        <f t="shared" si="2"/>
        <v>10</v>
      </c>
      <c r="Z13" s="19">
        <f t="shared" si="2"/>
        <v>6</v>
      </c>
      <c r="AA13" s="19">
        <f t="shared" si="2"/>
        <v>0</v>
      </c>
      <c r="AB13" s="19">
        <f t="shared" si="2"/>
        <v>1</v>
      </c>
      <c r="AC13" s="19">
        <f t="shared" si="2"/>
        <v>3</v>
      </c>
      <c r="AD13" s="19">
        <f t="shared" si="2"/>
        <v>14</v>
      </c>
      <c r="AE13" s="19">
        <f t="shared" si="2"/>
        <v>0</v>
      </c>
      <c r="AF13" s="19">
        <f t="shared" si="2"/>
        <v>0</v>
      </c>
      <c r="AG13" s="19">
        <f t="shared" si="2"/>
        <v>0</v>
      </c>
      <c r="AH13" s="19">
        <f t="shared" si="2"/>
        <v>0</v>
      </c>
      <c r="AI13" s="19">
        <f t="shared" si="2"/>
        <v>0</v>
      </c>
      <c r="AJ13" s="19">
        <f t="shared" si="2"/>
        <v>0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SUM(F13:H13)+((I13-F13-G13)/3)+(E13/3)+(AE13*25)+(AF13*25)+(AG13*10)+(AH13*25)+(AI13*20)+(AJ13*15)</f>
        <v>336.33333333333337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51</v>
      </c>
      <c r="Q16" s="13"/>
      <c r="R16" s="13"/>
      <c r="S16" s="13"/>
      <c r="T16" s="69"/>
      <c r="U16" s="69"/>
      <c r="V16" s="69"/>
      <c r="W16" s="69"/>
      <c r="X16" s="69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42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17</v>
      </c>
      <c r="C17" s="13"/>
      <c r="D17" s="43"/>
      <c r="E17" s="27">
        <f>PRODUCT(E13)</f>
        <v>111</v>
      </c>
      <c r="F17" s="27">
        <f>PRODUCT(F13)</f>
        <v>8</v>
      </c>
      <c r="G17" s="27">
        <f>PRODUCT(G13)</f>
        <v>11</v>
      </c>
      <c r="H17" s="27">
        <f>PRODUCT(H13)</f>
        <v>136</v>
      </c>
      <c r="I17" s="27">
        <f>PRODUCT(I13)</f>
        <v>452</v>
      </c>
      <c r="J17" s="1"/>
      <c r="K17" s="44">
        <f>PRODUCT((F17+G17)/E17)</f>
        <v>0.17117117117117117</v>
      </c>
      <c r="L17" s="44">
        <f>PRODUCT(H17/E17)</f>
        <v>1.2252252252252251</v>
      </c>
      <c r="M17" s="44">
        <f>PRODUCT(I17/E17)</f>
        <v>4.0720720720720722</v>
      </c>
      <c r="N17" s="30">
        <f>PRODUCT(N13)</f>
        <v>0.56509827664536161</v>
      </c>
      <c r="O17" s="25">
        <f>PRODUCT(O13)</f>
        <v>799.86087142796464</v>
      </c>
      <c r="P17" s="70" t="s">
        <v>52</v>
      </c>
      <c r="Q17" s="71"/>
      <c r="R17" s="71"/>
      <c r="S17" s="72" t="s">
        <v>57</v>
      </c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 t="s">
        <v>53</v>
      </c>
      <c r="AE17" s="72"/>
      <c r="AF17" s="72" t="s">
        <v>58</v>
      </c>
      <c r="AG17" s="72"/>
      <c r="AH17" s="72"/>
      <c r="AI17" s="73"/>
      <c r="AJ17" s="72"/>
      <c r="AK17" s="7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5" t="s">
        <v>18</v>
      </c>
      <c r="C18" s="46"/>
      <c r="D18" s="47"/>
      <c r="E18" s="27">
        <f>PRODUCT(U13)</f>
        <v>3</v>
      </c>
      <c r="F18" s="27">
        <f>PRODUCT(V13)</f>
        <v>0</v>
      </c>
      <c r="G18" s="27">
        <f>PRODUCT(W13)</f>
        <v>0</v>
      </c>
      <c r="H18" s="27">
        <f>PRODUCT(X13)</f>
        <v>1</v>
      </c>
      <c r="I18" s="27">
        <f>PRODUCT(Y13)</f>
        <v>10</v>
      </c>
      <c r="J18" s="1"/>
      <c r="K18" s="44">
        <f>PRODUCT((F18+G18)/E18)</f>
        <v>0</v>
      </c>
      <c r="L18" s="44">
        <f>PRODUCT(H18/E18)</f>
        <v>0.33333333333333331</v>
      </c>
      <c r="M18" s="44">
        <f>PRODUCT(I18/E18)</f>
        <v>3.3333333333333335</v>
      </c>
      <c r="N18" s="30">
        <v>0.4</v>
      </c>
      <c r="O18" s="25">
        <v>25</v>
      </c>
      <c r="P18" s="75" t="s">
        <v>54</v>
      </c>
      <c r="Q18" s="76"/>
      <c r="R18" s="76"/>
      <c r="S18" s="77" t="s">
        <v>57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 t="s">
        <v>53</v>
      </c>
      <c r="AE18" s="77"/>
      <c r="AF18" s="77" t="s">
        <v>58</v>
      </c>
      <c r="AG18" s="77"/>
      <c r="AH18" s="77"/>
      <c r="AI18" s="78"/>
      <c r="AJ18" s="77"/>
      <c r="AK18" s="7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8" t="s">
        <v>19</v>
      </c>
      <c r="C19" s="49"/>
      <c r="D19" s="50"/>
      <c r="E19" s="28">
        <f>PRODUCT(Z13)</f>
        <v>6</v>
      </c>
      <c r="F19" s="28">
        <f>PRODUCT(AA13)</f>
        <v>0</v>
      </c>
      <c r="G19" s="28">
        <f>PRODUCT(AB13)</f>
        <v>1</v>
      </c>
      <c r="H19" s="28">
        <f>PRODUCT(AC13)</f>
        <v>3</v>
      </c>
      <c r="I19" s="28">
        <f>PRODUCT(AD13)</f>
        <v>14</v>
      </c>
      <c r="J19" s="1"/>
      <c r="K19" s="51">
        <f>PRODUCT((F19+G19)/E19)</f>
        <v>0.16666666666666666</v>
      </c>
      <c r="L19" s="51">
        <f>PRODUCT(H19/E19)</f>
        <v>0.5</v>
      </c>
      <c r="M19" s="51">
        <f>PRODUCT(I19/E19)</f>
        <v>2.3333333333333335</v>
      </c>
      <c r="N19" s="52">
        <v>0.51900000000000002</v>
      </c>
      <c r="O19" s="25">
        <v>27</v>
      </c>
      <c r="P19" s="75" t="s">
        <v>55</v>
      </c>
      <c r="Q19" s="76"/>
      <c r="R19" s="76"/>
      <c r="S19" s="77" t="s">
        <v>57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 t="s">
        <v>53</v>
      </c>
      <c r="AE19" s="77"/>
      <c r="AF19" s="77" t="s">
        <v>58</v>
      </c>
      <c r="AG19" s="77"/>
      <c r="AH19" s="77"/>
      <c r="AI19" s="78"/>
      <c r="AJ19" s="77"/>
      <c r="AK19" s="79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3" t="s">
        <v>20</v>
      </c>
      <c r="C20" s="54"/>
      <c r="D20" s="55"/>
      <c r="E20" s="19">
        <f>SUM(E17:E19)</f>
        <v>120</v>
      </c>
      <c r="F20" s="19">
        <f>SUM(F17:F19)</f>
        <v>8</v>
      </c>
      <c r="G20" s="19">
        <f>SUM(G17:G19)</f>
        <v>12</v>
      </c>
      <c r="H20" s="19">
        <f>SUM(H17:H19)</f>
        <v>140</v>
      </c>
      <c r="I20" s="19">
        <f>SUM(I17:I19)</f>
        <v>476</v>
      </c>
      <c r="J20" s="1"/>
      <c r="K20" s="56">
        <f>PRODUCT((F20+G20)/E20)</f>
        <v>0.16666666666666666</v>
      </c>
      <c r="L20" s="56">
        <f>PRODUCT(H20/E20)</f>
        <v>1.1666666666666667</v>
      </c>
      <c r="M20" s="56">
        <f>PRODUCT(I20/E20)</f>
        <v>3.9666666666666668</v>
      </c>
      <c r="N20" s="31">
        <f>PRODUCT(I20/O20)</f>
        <v>0.55877669225737137</v>
      </c>
      <c r="O20" s="25">
        <f>SUM(O17:O19)</f>
        <v>851.86087142796464</v>
      </c>
      <c r="P20" s="80" t="s">
        <v>56</v>
      </c>
      <c r="Q20" s="81"/>
      <c r="R20" s="81"/>
      <c r="S20" s="82" t="s">
        <v>57</v>
      </c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 t="s">
        <v>53</v>
      </c>
      <c r="AE20" s="82"/>
      <c r="AF20" s="82" t="s">
        <v>58</v>
      </c>
      <c r="AG20" s="82"/>
      <c r="AH20" s="82"/>
      <c r="AI20" s="83"/>
      <c r="AJ20" s="82"/>
      <c r="AK20" s="84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34</v>
      </c>
      <c r="C22" s="1"/>
      <c r="D22" s="1" t="s">
        <v>62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46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8"/>
      <c r="N26" s="5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9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s="5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s="59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s="59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s="59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s="59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s="59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s="59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4"/>
      <c r="AM38" s="9"/>
      <c r="AN38" s="9"/>
      <c r="AO38" s="9"/>
      <c r="AP38" s="9"/>
      <c r="AQ38" s="9"/>
    </row>
    <row r="39" spans="1:43" s="59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4"/>
      <c r="AM39" s="9"/>
      <c r="AN39" s="9"/>
      <c r="AO39" s="9"/>
      <c r="AP39" s="9"/>
      <c r="AQ39" s="9"/>
    </row>
    <row r="40" spans="1:43" s="59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4"/>
      <c r="AM40" s="9"/>
      <c r="AN40" s="9"/>
      <c r="AO40" s="9"/>
      <c r="AP40" s="9"/>
      <c r="AQ40" s="9"/>
    </row>
    <row r="41" spans="1:43" s="59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4"/>
      <c r="AM41" s="9"/>
      <c r="AN41" s="9"/>
      <c r="AO41" s="9"/>
      <c r="AP41" s="9"/>
      <c r="AQ41" s="9"/>
    </row>
    <row r="42" spans="1:43" s="59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4"/>
      <c r="AM42" s="9"/>
      <c r="AN42" s="9"/>
      <c r="AO42" s="9"/>
      <c r="AP42" s="9"/>
      <c r="AQ42" s="9"/>
    </row>
    <row r="43" spans="1:43" s="59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4"/>
      <c r="AM43" s="9"/>
      <c r="AN43" s="9"/>
      <c r="AO43" s="9"/>
      <c r="AP43" s="9"/>
      <c r="AQ43" s="9"/>
    </row>
    <row r="44" spans="1:43" s="59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4"/>
      <c r="AM44" s="9"/>
      <c r="AN44" s="9"/>
      <c r="AO44" s="9"/>
      <c r="AP44" s="9"/>
      <c r="AQ44" s="9"/>
    </row>
    <row r="45" spans="1:43" s="59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4"/>
      <c r="AM45" s="9"/>
      <c r="AN45" s="9"/>
      <c r="AO45" s="9"/>
      <c r="AP45" s="9"/>
      <c r="AQ45" s="9"/>
    </row>
    <row r="46" spans="1:43" s="59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4"/>
      <c r="AM46" s="9"/>
      <c r="AN46" s="9"/>
      <c r="AO46" s="9"/>
      <c r="AP46" s="9"/>
      <c r="AQ46" s="9"/>
    </row>
    <row r="47" spans="1:43" s="59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4"/>
      <c r="AM47" s="9"/>
      <c r="AN47" s="9"/>
      <c r="AO47" s="9"/>
      <c r="AP47" s="9"/>
      <c r="AQ47" s="9"/>
    </row>
    <row r="48" spans="1:43" s="59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4"/>
      <c r="AM48" s="9"/>
      <c r="AN48" s="9"/>
      <c r="AO48" s="9"/>
      <c r="AP48" s="9"/>
      <c r="AQ48" s="9"/>
    </row>
    <row r="49" spans="1:43" s="59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4"/>
      <c r="AM49" s="9"/>
      <c r="AN49" s="9"/>
      <c r="AO49" s="9"/>
      <c r="AP49" s="9"/>
      <c r="AQ49" s="9"/>
    </row>
    <row r="50" spans="1:43" s="59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4"/>
      <c r="AM50" s="9"/>
      <c r="AN50" s="9"/>
      <c r="AO50" s="9"/>
      <c r="AP50" s="9"/>
      <c r="AQ50" s="9"/>
    </row>
    <row r="51" spans="1:43" s="59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4"/>
      <c r="AM51" s="9"/>
      <c r="AN51" s="9"/>
      <c r="AO51" s="9"/>
      <c r="AP51" s="9"/>
      <c r="AQ51" s="9"/>
    </row>
    <row r="52" spans="1:43" s="59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4"/>
      <c r="AM52" s="9"/>
      <c r="AN52" s="9"/>
      <c r="AO52" s="9"/>
      <c r="AP52" s="9"/>
      <c r="AQ52" s="9"/>
    </row>
    <row r="53" spans="1:43" s="59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4"/>
      <c r="AM53" s="9"/>
      <c r="AN53" s="9"/>
      <c r="AO53" s="9"/>
      <c r="AP53" s="9"/>
      <c r="AQ53" s="9"/>
    </row>
    <row r="54" spans="1:43" s="59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4"/>
      <c r="AM54" s="9"/>
      <c r="AN54" s="9"/>
      <c r="AO54" s="9"/>
      <c r="AP54" s="9"/>
      <c r="AQ54" s="9"/>
    </row>
    <row r="55" spans="1:43" s="59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4"/>
      <c r="AM55" s="9"/>
      <c r="AN55" s="9"/>
      <c r="AO55" s="9"/>
      <c r="AP55" s="9"/>
      <c r="AQ55" s="9"/>
    </row>
    <row r="56" spans="1:43" s="59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4"/>
      <c r="AM56" s="9"/>
      <c r="AN56" s="9"/>
      <c r="AO56" s="9"/>
      <c r="AP56" s="9"/>
      <c r="AQ56" s="9"/>
    </row>
    <row r="57" spans="1:43" s="59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4"/>
      <c r="AM57" s="9"/>
      <c r="AN57" s="9"/>
      <c r="AO57" s="9"/>
      <c r="AP57" s="9"/>
      <c r="AQ57" s="9"/>
    </row>
    <row r="58" spans="1:43" s="59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4"/>
      <c r="AM58" s="9"/>
      <c r="AN58" s="9"/>
      <c r="AO58" s="9"/>
      <c r="AP58" s="9"/>
      <c r="AQ58" s="9"/>
    </row>
    <row r="59" spans="1:43" s="59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4"/>
      <c r="AM59" s="9"/>
      <c r="AN59" s="9"/>
      <c r="AO59" s="9"/>
      <c r="AP59" s="9"/>
      <c r="AQ59" s="9"/>
    </row>
    <row r="60" spans="1:43" s="59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4"/>
      <c r="AM60" s="9"/>
      <c r="AN60" s="9"/>
      <c r="AO60" s="9"/>
      <c r="AP60" s="9"/>
      <c r="AQ60" s="9"/>
    </row>
    <row r="61" spans="1:43" s="59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4"/>
      <c r="AM61" s="9"/>
      <c r="AN61" s="9"/>
      <c r="AO61" s="9"/>
      <c r="AP61" s="9"/>
      <c r="AQ61" s="9"/>
    </row>
    <row r="62" spans="1:43" s="59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4"/>
      <c r="AM62" s="9"/>
      <c r="AN62" s="9"/>
      <c r="AO62" s="9"/>
      <c r="AP62" s="9"/>
      <c r="AQ62" s="9"/>
    </row>
    <row r="63" spans="1:43" s="59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4"/>
      <c r="AM63" s="9"/>
      <c r="AN63" s="9"/>
      <c r="AO63" s="9"/>
      <c r="AP63" s="9"/>
      <c r="AQ63" s="9"/>
    </row>
    <row r="64" spans="1:43" s="59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4"/>
      <c r="AM64" s="9"/>
      <c r="AN64" s="9"/>
      <c r="AO64" s="9"/>
      <c r="AP64" s="9"/>
      <c r="AQ64" s="9"/>
    </row>
    <row r="65" spans="1:43" s="59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4"/>
      <c r="AM65" s="9"/>
      <c r="AN65" s="9"/>
      <c r="AO65" s="9"/>
      <c r="AP65" s="9"/>
      <c r="AQ65" s="9"/>
    </row>
    <row r="66" spans="1:43" s="59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4"/>
      <c r="AM66" s="9"/>
      <c r="AN66" s="9"/>
      <c r="AO66" s="9"/>
      <c r="AP66" s="9"/>
      <c r="AQ66" s="9"/>
    </row>
    <row r="67" spans="1:43" s="59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4"/>
      <c r="AM67" s="9"/>
      <c r="AN67" s="9"/>
      <c r="AO67" s="9"/>
      <c r="AP67" s="9"/>
      <c r="AQ67" s="9"/>
    </row>
    <row r="68" spans="1:43" s="59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4"/>
      <c r="AM68" s="9"/>
      <c r="AN68" s="9"/>
      <c r="AO68" s="9"/>
      <c r="AP68" s="9"/>
      <c r="AQ68" s="9"/>
    </row>
    <row r="69" spans="1:43" s="59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4"/>
      <c r="AM69" s="9"/>
      <c r="AN69" s="9"/>
      <c r="AO69" s="9"/>
      <c r="AP69" s="9"/>
      <c r="AQ69" s="9"/>
    </row>
    <row r="70" spans="1:43" s="59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4"/>
      <c r="AM70" s="9"/>
      <c r="AN70" s="9"/>
      <c r="AO70" s="9"/>
      <c r="AP70" s="9"/>
      <c r="AQ70" s="9"/>
    </row>
    <row r="71" spans="1:43" s="59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4"/>
      <c r="AM71" s="9"/>
      <c r="AN71" s="9"/>
      <c r="AO71" s="9"/>
      <c r="AP71" s="9"/>
      <c r="AQ71" s="9"/>
    </row>
    <row r="72" spans="1:43" s="59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4"/>
      <c r="AM72" s="9"/>
      <c r="AN72" s="9"/>
      <c r="AO72" s="9"/>
      <c r="AP72" s="9"/>
      <c r="AQ72" s="9"/>
    </row>
    <row r="73" spans="1:43" s="59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4"/>
      <c r="AM73" s="9"/>
      <c r="AN73" s="9"/>
      <c r="AO73" s="9"/>
      <c r="AP73" s="9"/>
      <c r="AQ73" s="9"/>
    </row>
    <row r="74" spans="1:43" s="59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4"/>
      <c r="AM74" s="9"/>
      <c r="AN74" s="9"/>
      <c r="AO74" s="9"/>
      <c r="AP74" s="9"/>
      <c r="AQ74" s="9"/>
    </row>
    <row r="75" spans="1:43" s="59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4"/>
      <c r="AM75" s="9"/>
      <c r="AN75" s="9"/>
      <c r="AO75" s="9"/>
      <c r="AP75" s="9"/>
      <c r="AQ75" s="9"/>
    </row>
    <row r="76" spans="1:43" s="59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4"/>
      <c r="AM76" s="9"/>
      <c r="AN76" s="9"/>
      <c r="AO76" s="9"/>
      <c r="AP76" s="9"/>
      <c r="AQ76" s="9"/>
    </row>
    <row r="77" spans="1:43" s="59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4"/>
      <c r="AM77" s="9"/>
      <c r="AN77" s="9"/>
      <c r="AO77" s="9"/>
      <c r="AP77" s="9"/>
      <c r="AQ77" s="9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9.7109375" style="109" customWidth="1"/>
    <col min="3" max="3" width="21.5703125" style="92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110" customWidth="1"/>
    <col min="24" max="24" width="9.7109375" style="92" customWidth="1"/>
    <col min="25" max="30" width="9.140625" style="111"/>
  </cols>
  <sheetData>
    <row r="1" spans="1:30" ht="18.75" x14ac:dyDescent="0.3">
      <c r="A1" s="9"/>
      <c r="B1" s="94" t="s">
        <v>63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67"/>
      <c r="Y1" s="97"/>
      <c r="Z1" s="97"/>
      <c r="AA1" s="97"/>
      <c r="AB1" s="97"/>
      <c r="AC1" s="97"/>
      <c r="AD1" s="97"/>
    </row>
    <row r="2" spans="1:30" x14ac:dyDescent="0.25">
      <c r="A2" s="9"/>
      <c r="B2" s="112" t="s">
        <v>35</v>
      </c>
      <c r="C2" s="113" t="s">
        <v>36</v>
      </c>
      <c r="D2" s="98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42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64</v>
      </c>
      <c r="C3" s="23" t="s">
        <v>65</v>
      </c>
      <c r="D3" s="101" t="s">
        <v>66</v>
      </c>
      <c r="E3" s="102" t="s">
        <v>1</v>
      </c>
      <c r="F3" s="25"/>
      <c r="G3" s="103" t="s">
        <v>67</v>
      </c>
      <c r="H3" s="104" t="s">
        <v>68</v>
      </c>
      <c r="I3" s="104" t="s">
        <v>31</v>
      </c>
      <c r="J3" s="18" t="s">
        <v>69</v>
      </c>
      <c r="K3" s="105" t="s">
        <v>70</v>
      </c>
      <c r="L3" s="105" t="s">
        <v>71</v>
      </c>
      <c r="M3" s="103" t="s">
        <v>72</v>
      </c>
      <c r="N3" s="103" t="s">
        <v>30</v>
      </c>
      <c r="O3" s="104" t="s">
        <v>73</v>
      </c>
      <c r="P3" s="103" t="s">
        <v>68</v>
      </c>
      <c r="Q3" s="103" t="s">
        <v>3</v>
      </c>
      <c r="R3" s="103">
        <v>1</v>
      </c>
      <c r="S3" s="103">
        <v>2</v>
      </c>
      <c r="T3" s="103">
        <v>3</v>
      </c>
      <c r="U3" s="103" t="s">
        <v>74</v>
      </c>
      <c r="V3" s="18" t="s">
        <v>21</v>
      </c>
      <c r="W3" s="17" t="s">
        <v>75</v>
      </c>
      <c r="X3" s="17" t="s">
        <v>76</v>
      </c>
      <c r="Y3" s="97"/>
      <c r="Z3" s="97"/>
      <c r="AA3" s="97"/>
      <c r="AB3" s="97"/>
      <c r="AC3" s="97"/>
      <c r="AD3" s="97"/>
    </row>
    <row r="4" spans="1:30" x14ac:dyDescent="0.25">
      <c r="A4" s="9"/>
      <c r="B4" s="115" t="s">
        <v>77</v>
      </c>
      <c r="C4" s="116" t="s">
        <v>78</v>
      </c>
      <c r="D4" s="117" t="s">
        <v>79</v>
      </c>
      <c r="E4" s="118" t="s">
        <v>49</v>
      </c>
      <c r="F4" s="114"/>
      <c r="G4" s="119"/>
      <c r="H4" s="120"/>
      <c r="I4" s="119">
        <v>1</v>
      </c>
      <c r="J4" s="121"/>
      <c r="K4" s="121" t="s">
        <v>82</v>
      </c>
      <c r="L4" s="121"/>
      <c r="M4" s="121">
        <v>1</v>
      </c>
      <c r="N4" s="119"/>
      <c r="O4" s="120"/>
      <c r="P4" s="119"/>
      <c r="Q4" s="122" t="s">
        <v>83</v>
      </c>
      <c r="R4" s="122" t="s">
        <v>84</v>
      </c>
      <c r="S4" s="122" t="s">
        <v>85</v>
      </c>
      <c r="T4" s="122"/>
      <c r="U4" s="122"/>
      <c r="V4" s="123">
        <v>0.75</v>
      </c>
      <c r="W4" s="124" t="s">
        <v>80</v>
      </c>
      <c r="X4" s="125" t="s">
        <v>81</v>
      </c>
      <c r="Y4" s="97"/>
      <c r="Z4" s="97"/>
      <c r="AA4" s="97"/>
      <c r="AB4" s="97"/>
      <c r="AC4" s="97"/>
      <c r="AD4" s="97"/>
    </row>
    <row r="5" spans="1:30" x14ac:dyDescent="0.25">
      <c r="A5" s="24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2"/>
      <c r="Y5" s="97"/>
      <c r="Z5" s="97"/>
      <c r="AA5" s="97"/>
      <c r="AB5" s="97"/>
      <c r="AC5" s="97"/>
      <c r="AD5" s="97"/>
    </row>
    <row r="6" spans="1:30" x14ac:dyDescent="0.25">
      <c r="A6" s="24"/>
      <c r="B6" s="106"/>
      <c r="C6" s="1"/>
      <c r="D6" s="106"/>
      <c r="E6" s="10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6"/>
      <c r="X6" s="1"/>
      <c r="Y6" s="97"/>
      <c r="Z6" s="97"/>
      <c r="AA6" s="97"/>
      <c r="AB6" s="97"/>
      <c r="AC6" s="97"/>
      <c r="AD6" s="97"/>
    </row>
    <row r="7" spans="1:30" x14ac:dyDescent="0.25">
      <c r="A7" s="24"/>
      <c r="B7" s="106"/>
      <c r="C7" s="1"/>
      <c r="D7" s="106"/>
      <c r="E7" s="10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6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06"/>
      <c r="C8" s="1"/>
      <c r="D8" s="106"/>
      <c r="E8" s="10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06"/>
      <c r="C9" s="1"/>
      <c r="D9" s="106"/>
      <c r="E9" s="10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06"/>
      <c r="C10" s="1"/>
      <c r="D10" s="106"/>
      <c r="E10" s="10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06"/>
      <c r="C11" s="1"/>
      <c r="D11" s="106"/>
      <c r="E11" s="10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06"/>
      <c r="C12" s="1"/>
      <c r="D12" s="106"/>
      <c r="E12" s="10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06"/>
      <c r="C13" s="1"/>
      <c r="D13" s="106"/>
      <c r="E13" s="10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06"/>
      <c r="C14" s="1"/>
      <c r="D14" s="106"/>
      <c r="E14" s="10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06"/>
      <c r="C15" s="1"/>
      <c r="D15" s="106"/>
      <c r="E15" s="10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06"/>
      <c r="C16" s="1"/>
      <c r="D16" s="106"/>
      <c r="E16" s="10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6"/>
      <c r="C17" s="1"/>
      <c r="D17" s="106"/>
      <c r="E17" s="1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6"/>
      <c r="C18" s="1"/>
      <c r="D18" s="106"/>
      <c r="E18" s="1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6"/>
      <c r="C19" s="1"/>
      <c r="D19" s="106"/>
      <c r="E19" s="1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6"/>
      <c r="C20" s="1"/>
      <c r="D20" s="106"/>
      <c r="E20" s="1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6"/>
      <c r="C21" s="1"/>
      <c r="D21" s="106"/>
      <c r="E21" s="1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6"/>
      <c r="C22" s="1"/>
      <c r="D22" s="106"/>
      <c r="E22" s="1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6"/>
      <c r="C23" s="1"/>
      <c r="D23" s="106"/>
      <c r="E23" s="1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6"/>
      <c r="C24" s="1"/>
      <c r="D24" s="106"/>
      <c r="E24" s="1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6"/>
      <c r="C25" s="1"/>
      <c r="D25" s="106"/>
      <c r="E25" s="1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6"/>
      <c r="C26" s="1"/>
      <c r="D26" s="106"/>
      <c r="E26" s="1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6"/>
      <c r="C27" s="1"/>
      <c r="D27" s="106"/>
      <c r="E27" s="1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6"/>
      <c r="C28" s="1"/>
      <c r="D28" s="106"/>
      <c r="E28" s="1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6"/>
      <c r="C29" s="1"/>
      <c r="D29" s="106"/>
      <c r="E29" s="1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6"/>
      <c r="C30" s="1"/>
      <c r="D30" s="106"/>
      <c r="E30" s="1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6"/>
      <c r="C31" s="1"/>
      <c r="D31" s="106"/>
      <c r="E31" s="1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6"/>
      <c r="C32" s="1"/>
      <c r="D32" s="106"/>
      <c r="E32" s="1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6"/>
      <c r="C33" s="1"/>
      <c r="D33" s="106"/>
      <c r="E33" s="1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6"/>
      <c r="C34" s="1"/>
      <c r="D34" s="106"/>
      <c r="E34" s="1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97"/>
      <c r="Z34" s="97"/>
      <c r="AA34" s="97"/>
      <c r="AB34" s="97"/>
      <c r="AC34" s="97"/>
      <c r="AD3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2019-02-02T11:37:20Z</dcterms:modified>
</cp:coreProperties>
</file>