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1" i="2" l="1"/>
  <c r="M11" i="2"/>
  <c r="G11" i="2"/>
  <c r="O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I17" i="1" s="1"/>
  <c r="X12" i="1"/>
  <c r="H17" i="1" s="1"/>
  <c r="W12" i="1"/>
  <c r="G17" i="1" s="1"/>
  <c r="V12" i="1"/>
  <c r="F17" i="1" s="1"/>
  <c r="U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O16" i="1"/>
  <c r="O19" i="1" s="1"/>
  <c r="M16" i="1" l="1"/>
  <c r="K17" i="1"/>
  <c r="L17" i="1"/>
  <c r="M17" i="1"/>
  <c r="N17" i="1"/>
  <c r="E19" i="1"/>
  <c r="G19" i="1"/>
  <c r="N12" i="1"/>
  <c r="N16" i="1" s="1"/>
  <c r="F19" i="1"/>
  <c r="K16" i="1"/>
  <c r="H19" i="1"/>
  <c r="L16" i="1"/>
  <c r="I19" i="1"/>
  <c r="D13" i="1"/>
  <c r="L19" i="1" l="1"/>
  <c r="K19" i="1"/>
  <c r="M19" i="1"/>
  <c r="N19" i="1"/>
</calcChain>
</file>

<file path=xl/sharedStrings.xml><?xml version="1.0" encoding="utf-8"?>
<sst xmlns="http://schemas.openxmlformats.org/spreadsheetml/2006/main" count="191" uniqueCount="123">
  <si>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</si>
  <si>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</si>
  <si>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</si>
  <si>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</si>
  <si>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</si>
  <si>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</si>
  <si>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</si>
  <si>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</si>
  <si>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</si>
  <si>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</si>
  <si>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</si>
  <si>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</si>
  <si>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</si>
  <si>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</si>
  <si>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</si>
  <si>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</si>
  <si>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</si>
  <si>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</si>
  <si>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</si>
  <si>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</si>
  <si>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</si>
  <si>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</si>
  <si>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</si>
  <si>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</si>
  <si>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</si>
  <si>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</si>
  <si>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</si>
  <si>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</si>
  <si>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</si>
  <si>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</si>
  <si>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</si>
  <si>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</si>
  <si>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</si>
  <si>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</si>
  <si>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</si>
  <si>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</si>
  <si>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</si>
  <si>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</si>
  <si>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</si>
  <si>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KaMa</t>
  </si>
  <si>
    <t>KaMa = Kankaanpään Maila  (1958)</t>
  </si>
  <si>
    <t>suomensarja</t>
  </si>
  <si>
    <t>Silja Syrjälä</t>
  </si>
  <si>
    <t>28.6.1998   Ilmajoki</t>
  </si>
  <si>
    <t>IK = Ilmajoen Kisailijat  (1921),  kasvattajaseura</t>
  </si>
  <si>
    <t>03.06. 2015  Kirittäret - KaMa  2-1  (1-2, 9-2, 0-0, 3-2)</t>
  </si>
  <si>
    <t xml:space="preserve">  16 v 11 kk   6 pv</t>
  </si>
  <si>
    <t>5.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</si>
  <si>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</si>
  <si>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</si>
  <si>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</si>
  <si>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</si>
  <si>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</si>
  <si>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</si>
  <si>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</si>
  <si>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</si>
  <si>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</si>
  <si>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</si>
  <si>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</si>
  <si>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</si>
  <si>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</si>
  <si>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</si>
  <si>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</si>
  <si>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</si>
  <si>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PeTo</t>
  </si>
  <si>
    <t>1v</t>
  </si>
  <si>
    <t>Juha Puhtimäki</t>
  </si>
  <si>
    <t>SMJ = Seinäjoen Maila-Jussit  (1932)</t>
  </si>
  <si>
    <t>6.</t>
  </si>
  <si>
    <t>SMJ</t>
  </si>
  <si>
    <t>11.05. 2016  SMJ - ViU  2-0  (3-0, 5-3)</t>
  </si>
  <si>
    <t>6.  ottelu</t>
  </si>
  <si>
    <t>12.  ottelu</t>
  </si>
  <si>
    <t>05.06. 2016  SMJ - Pesäkarhut  2-0  (5-4, 3-2)</t>
  </si>
  <si>
    <t xml:space="preserve">  17 v 10 kk 13 pv</t>
  </si>
  <si>
    <t xml:space="preserve">  17 v 11 kk   8 pv</t>
  </si>
  <si>
    <t>02.07. 2016  Kouvola</t>
  </si>
  <si>
    <t>3v</t>
  </si>
  <si>
    <t>Toni Ojala</t>
  </si>
  <si>
    <t>46.  ottelu</t>
  </si>
  <si>
    <t>01.08. 2017  SMJ - LaVe  1-0  (8-6, 3-3)</t>
  </si>
  <si>
    <t xml:space="preserve">  19 v   1 kk   4 pv</t>
  </si>
  <si>
    <t>8.</t>
  </si>
  <si>
    <t>01.07. 2017  Imatra</t>
  </si>
  <si>
    <t xml:space="preserve">  1-2  (2-2, 2-2, 0-1)</t>
  </si>
  <si>
    <t>s</t>
  </si>
  <si>
    <t>5/6</t>
  </si>
  <si>
    <t>1/1</t>
  </si>
  <si>
    <t>3/4</t>
  </si>
  <si>
    <t>Jukka-Pekka Tanskanen</t>
  </si>
  <si>
    <t>Virkiä</t>
  </si>
  <si>
    <t>Virkiä = Lapuan Virkiä  (1907)</t>
  </si>
  <si>
    <t>NAISET</t>
  </si>
  <si>
    <t xml:space="preserve">  Itä - Länsi, tulos</t>
  </si>
  <si>
    <t>Sami Österlund</t>
  </si>
  <si>
    <t>30.06. 2018  Joensuu</t>
  </si>
  <si>
    <t>1/2</t>
  </si>
  <si>
    <t>Ikä ensimmäisessä ottelussa</t>
  </si>
  <si>
    <t xml:space="preserve">  2-1  (4-2, 9-10, 3-2)</t>
  </si>
  <si>
    <t xml:space="preserve">  2-0  (3-1, 5-4)</t>
  </si>
  <si>
    <t>20 v  0 kk  2 pv</t>
  </si>
  <si>
    <t>4/4</t>
  </si>
  <si>
    <t>3/3</t>
  </si>
  <si>
    <t>7/8</t>
  </si>
  <si>
    <t>5/5</t>
  </si>
  <si>
    <t>16/18</t>
  </si>
  <si>
    <t>2/2</t>
  </si>
  <si>
    <t>5/7</t>
  </si>
  <si>
    <t xml:space="preserve">  1-2 (2-1, 3-4, 0-1)</t>
  </si>
  <si>
    <t>1/3</t>
  </si>
  <si>
    <t>0/1</t>
  </si>
  <si>
    <t>3287</t>
  </si>
  <si>
    <t>4.</t>
  </si>
  <si>
    <t>L+T</t>
  </si>
  <si>
    <t>9.</t>
  </si>
  <si>
    <t>1</t>
  </si>
  <si>
    <t>4</t>
  </si>
  <si>
    <t xml:space="preserve"> Vuoden lukkari (NYP)  2015</t>
  </si>
  <si>
    <t xml:space="preserve">Lyöty </t>
  </si>
  <si>
    <t xml:space="preserve">Tuotu </t>
  </si>
  <si>
    <t>3.</t>
  </si>
  <si>
    <t>Jalas</t>
  </si>
  <si>
    <t>Jalas = Jalasjärven Jalas  (1914)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</si>
</sst>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8" borderId="1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0" fontId="1" fillId="8" borderId="8" xfId="0" applyFont="1" applyFill="1" applyBorder="1" applyAlignment="1">
      <alignment horizontal="left"/>
    </xf>
    <xf numFmtId="49" fontId="1" fillId="8" borderId="8" xfId="0" applyNumberFormat="1" applyFont="1" applyFill="1" applyBorder="1" applyAlignment="1">
      <alignment horizontal="left"/>
    </xf>
    <xf numFmtId="0" fontId="1" fillId="8" borderId="15" xfId="0" applyFont="1" applyFill="1" applyBorder="1" applyAlignment="1">
      <alignment horizontal="left"/>
    </xf>
    <xf numFmtId="165" fontId="1" fillId="8" borderId="9" xfId="1" applyNumberFormat="1" applyFont="1" applyFill="1" applyBorder="1" applyAlignment="1"/>
    <xf numFmtId="0" fontId="1" fillId="2" borderId="2" xfId="0" applyFont="1" applyFill="1" applyBorder="1" applyAlignment="1">
      <alignment horizontal="center"/>
    </xf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5" fontId="1" fillId="2" borderId="6" xfId="1" applyNumberFormat="1" applyFont="1" applyFill="1" applyBorder="1" applyAlignment="1"/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4" fillId="2" borderId="0" xfId="0" applyFont="1" applyFill="1" applyBorder="1"/>
    <xf numFmtId="0" fontId="5" fillId="3" borderId="1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49" fontId="5" fillId="3" borderId="2" xfId="0" applyNumberFormat="1" applyFont="1" applyFill="1" applyBorder="1" applyAlignment="1"/>
    <xf numFmtId="0" fontId="1" fillId="2" borderId="7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49" fontId="5" fillId="3" borderId="2" xfId="0" applyNumberFormat="1" applyFont="1" applyFill="1" applyBorder="1" applyAlignment="1">
      <alignment horizontal="center"/>
    </xf>
    <xf numFmtId="49" fontId="1" fillId="2" borderId="7" xfId="0" applyNumberFormat="1" applyFont="1" applyFill="1" applyBorder="1"/>
    <xf numFmtId="49" fontId="5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center"/>
    </xf>
    <xf numFmtId="0" fontId="1" fillId="2" borderId="9" xfId="0" applyFont="1" applyFill="1" applyBorder="1"/>
    <xf numFmtId="49" fontId="1" fillId="4" borderId="4" xfId="0" applyNumberFormat="1" applyFont="1" applyFill="1" applyBorder="1" applyAlignment="1">
      <alignment horizontal="center"/>
    </xf>
    <xf numFmtId="165" fontId="1" fillId="8" borderId="12" xfId="1" applyNumberFormat="1" applyFont="1" applyFill="1" applyBorder="1" applyAlignment="1">
      <alignment horizontal="left"/>
    </xf>
    <xf numFmtId="0" fontId="0" fillId="3" borderId="0" xfId="0" applyFill="1"/>
    <xf numFmtId="0" fontId="0" fillId="2" borderId="0" xfId="0" applyFill="1"/>
    <xf numFmtId="1" fontId="1" fillId="8" borderId="3" xfId="0" applyNumberFormat="1" applyFont="1" applyFill="1" applyBorder="1" applyAlignment="1">
      <alignment horizontal="center"/>
    </xf>
    <xf numFmtId="1" fontId="1" fillId="8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/>
    <xf numFmtId="0" fontId="1" fillId="4" borderId="13" xfId="0" applyFont="1" applyFill="1" applyBorder="1"/>
    <xf numFmtId="0" fontId="3" fillId="4" borderId="0" xfId="0" applyFont="1" applyFill="1" applyBorder="1"/>
    <xf numFmtId="14" fontId="1" fillId="4" borderId="0" xfId="0" applyNumberFormat="1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2" customWidth="1"/>
    <col min="4" max="4" width="9.855468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18" width="5.7109375" style="136" customWidth="1"/>
    <col min="19" max="19" width="5.7109375" style="90" customWidth="1"/>
    <col min="20" max="20" width="0.7109375" style="42" customWidth="1"/>
    <col min="21" max="28" width="5.7109375" style="63" customWidth="1"/>
    <col min="29" max="32" width="5.7109375" style="25" customWidth="1"/>
    <col min="33" max="33" width="5.7109375" style="64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135"/>
      <c r="Q1" s="135"/>
      <c r="R1" s="13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113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6">
        <v>2014</v>
      </c>
      <c r="C4" s="66"/>
      <c r="D4" s="67" t="s">
        <v>121</v>
      </c>
      <c r="E4" s="66"/>
      <c r="F4" s="68" t="s">
        <v>41</v>
      </c>
      <c r="G4" s="69"/>
      <c r="H4" s="70"/>
      <c r="I4" s="66"/>
      <c r="J4" s="66"/>
      <c r="K4" s="66"/>
      <c r="L4" s="66"/>
      <c r="M4" s="66"/>
      <c r="N4" s="71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8">
        <v>2015</v>
      </c>
      <c r="C5" s="28"/>
      <c r="D5" s="29" t="s">
        <v>121</v>
      </c>
      <c r="E5" s="28"/>
      <c r="F5" s="30" t="s">
        <v>38</v>
      </c>
      <c r="G5" s="31"/>
      <c r="H5" s="32"/>
      <c r="I5" s="28"/>
      <c r="J5" s="28"/>
      <c r="K5" s="28"/>
      <c r="L5" s="28"/>
      <c r="M5" s="28"/>
      <c r="N5" s="33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2015</v>
      </c>
      <c r="C6" s="26" t="s">
        <v>47</v>
      </c>
      <c r="D6" s="34" t="s">
        <v>39</v>
      </c>
      <c r="E6" s="26">
        <v>3</v>
      </c>
      <c r="F6" s="26">
        <v>0</v>
      </c>
      <c r="G6" s="26">
        <v>0</v>
      </c>
      <c r="H6" s="26">
        <v>0</v>
      </c>
      <c r="I6" s="26">
        <v>5</v>
      </c>
      <c r="J6" s="26">
        <v>3</v>
      </c>
      <c r="K6" s="26">
        <v>1</v>
      </c>
      <c r="L6" s="26">
        <v>1</v>
      </c>
      <c r="M6" s="26">
        <v>0</v>
      </c>
      <c r="N6" s="35">
        <v>0.35709999999999997</v>
      </c>
      <c r="O6" s="65">
        <v>14</v>
      </c>
      <c r="P6" s="18"/>
      <c r="Q6" s="18"/>
      <c r="R6" s="18"/>
      <c r="S6" s="18"/>
      <c r="T6" s="24"/>
      <c r="U6" s="26">
        <v>2</v>
      </c>
      <c r="V6" s="26">
        <v>0</v>
      </c>
      <c r="W6" s="26">
        <v>0</v>
      </c>
      <c r="X6" s="26">
        <v>0</v>
      </c>
      <c r="Y6" s="26">
        <v>2</v>
      </c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2016</v>
      </c>
      <c r="C7" s="26" t="s">
        <v>68</v>
      </c>
      <c r="D7" s="34" t="s">
        <v>69</v>
      </c>
      <c r="E7" s="26">
        <v>22</v>
      </c>
      <c r="F7" s="26">
        <v>0</v>
      </c>
      <c r="G7" s="26">
        <v>11</v>
      </c>
      <c r="H7" s="26">
        <v>6</v>
      </c>
      <c r="I7" s="26">
        <v>58</v>
      </c>
      <c r="J7" s="26">
        <v>20</v>
      </c>
      <c r="K7" s="26">
        <v>7</v>
      </c>
      <c r="L7" s="26">
        <v>20</v>
      </c>
      <c r="M7" s="26">
        <v>11</v>
      </c>
      <c r="N7" s="35">
        <v>0.49199999999999999</v>
      </c>
      <c r="O7" s="65">
        <v>118</v>
      </c>
      <c r="P7" s="18"/>
      <c r="Q7" s="18"/>
      <c r="R7" s="18"/>
      <c r="S7" s="18"/>
      <c r="T7" s="24"/>
      <c r="U7" s="26">
        <v>3</v>
      </c>
      <c r="V7" s="26">
        <v>0</v>
      </c>
      <c r="W7" s="26">
        <v>0</v>
      </c>
      <c r="X7" s="26">
        <v>1</v>
      </c>
      <c r="Y7" s="26">
        <v>6</v>
      </c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2017</v>
      </c>
      <c r="C8" s="26" t="s">
        <v>82</v>
      </c>
      <c r="D8" s="34" t="s">
        <v>69</v>
      </c>
      <c r="E8" s="26">
        <v>25</v>
      </c>
      <c r="F8" s="26">
        <v>1</v>
      </c>
      <c r="G8" s="26">
        <v>21</v>
      </c>
      <c r="H8" s="26">
        <v>22</v>
      </c>
      <c r="I8" s="26">
        <v>115</v>
      </c>
      <c r="J8" s="26">
        <v>17</v>
      </c>
      <c r="K8" s="26">
        <v>32</v>
      </c>
      <c r="L8" s="26">
        <v>44</v>
      </c>
      <c r="M8" s="26">
        <v>22</v>
      </c>
      <c r="N8" s="35">
        <v>0.625</v>
      </c>
      <c r="O8" s="65">
        <v>184</v>
      </c>
      <c r="P8" s="18"/>
      <c r="Q8" s="18"/>
      <c r="R8" s="18"/>
      <c r="S8" s="18"/>
      <c r="T8" s="24"/>
      <c r="U8" s="26">
        <v>4</v>
      </c>
      <c r="V8" s="26">
        <v>0</v>
      </c>
      <c r="W8" s="26">
        <v>0</v>
      </c>
      <c r="X8" s="26">
        <v>5</v>
      </c>
      <c r="Y8" s="26">
        <v>14</v>
      </c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2018</v>
      </c>
      <c r="C9" s="26" t="s">
        <v>112</v>
      </c>
      <c r="D9" s="34" t="s">
        <v>90</v>
      </c>
      <c r="E9" s="26">
        <v>26</v>
      </c>
      <c r="F9" s="26">
        <v>3</v>
      </c>
      <c r="G9" s="26">
        <v>9</v>
      </c>
      <c r="H9" s="26">
        <v>38</v>
      </c>
      <c r="I9" s="26">
        <v>119</v>
      </c>
      <c r="J9" s="26">
        <v>18</v>
      </c>
      <c r="K9" s="26">
        <v>63</v>
      </c>
      <c r="L9" s="26">
        <v>26</v>
      </c>
      <c r="M9" s="26">
        <v>12</v>
      </c>
      <c r="N9" s="35">
        <v>0.66110000000000002</v>
      </c>
      <c r="O9" s="65">
        <v>180</v>
      </c>
      <c r="P9" s="18"/>
      <c r="Q9" s="18" t="s">
        <v>82</v>
      </c>
      <c r="R9" s="18"/>
      <c r="S9" s="18" t="s">
        <v>114</v>
      </c>
      <c r="T9" s="24"/>
      <c r="U9" s="26">
        <v>8</v>
      </c>
      <c r="V9" s="26">
        <v>0</v>
      </c>
      <c r="W9" s="26">
        <v>1</v>
      </c>
      <c r="X9" s="26">
        <v>7</v>
      </c>
      <c r="Y9" s="26">
        <v>33</v>
      </c>
      <c r="Z9" s="27"/>
      <c r="AA9" s="27"/>
      <c r="AB9" s="27"/>
      <c r="AC9" s="27"/>
      <c r="AD9" s="27"/>
      <c r="AE9" s="26">
        <v>1</v>
      </c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2019</v>
      </c>
      <c r="C10" s="26" t="s">
        <v>120</v>
      </c>
      <c r="D10" s="34" t="s">
        <v>90</v>
      </c>
      <c r="E10" s="26">
        <v>23</v>
      </c>
      <c r="F10" s="26">
        <v>0</v>
      </c>
      <c r="G10" s="26">
        <v>8</v>
      </c>
      <c r="H10" s="26">
        <v>21</v>
      </c>
      <c r="I10" s="26">
        <v>72</v>
      </c>
      <c r="J10" s="26">
        <v>34</v>
      </c>
      <c r="K10" s="26">
        <v>21</v>
      </c>
      <c r="L10" s="26">
        <v>9</v>
      </c>
      <c r="M10" s="26">
        <v>8</v>
      </c>
      <c r="N10" s="35">
        <v>0.44720496894409939</v>
      </c>
      <c r="O10" s="65">
        <v>161</v>
      </c>
      <c r="P10" s="18"/>
      <c r="Q10" s="18"/>
      <c r="R10" s="18"/>
      <c r="S10" s="18"/>
      <c r="T10" s="24"/>
      <c r="U10" s="26">
        <v>8</v>
      </c>
      <c r="V10" s="26">
        <v>1</v>
      </c>
      <c r="W10" s="26">
        <v>3</v>
      </c>
      <c r="X10" s="26">
        <v>7</v>
      </c>
      <c r="Y10" s="26">
        <v>30</v>
      </c>
      <c r="Z10" s="27"/>
      <c r="AA10" s="27"/>
      <c r="AB10" s="27"/>
      <c r="AC10" s="27"/>
      <c r="AD10" s="27"/>
      <c r="AE10" s="26"/>
      <c r="AF10" s="26"/>
      <c r="AG10" s="26"/>
      <c r="AH10" s="26"/>
      <c r="AI10" s="26"/>
      <c r="AJ10" s="26">
        <v>1</v>
      </c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2020</v>
      </c>
      <c r="C11" s="26" t="s">
        <v>68</v>
      </c>
      <c r="D11" s="34" t="s">
        <v>69</v>
      </c>
      <c r="E11" s="26">
        <v>20</v>
      </c>
      <c r="F11" s="26">
        <v>0</v>
      </c>
      <c r="G11" s="26">
        <v>2</v>
      </c>
      <c r="H11" s="26">
        <v>26</v>
      </c>
      <c r="I11" s="26">
        <v>87</v>
      </c>
      <c r="J11" s="26">
        <v>14</v>
      </c>
      <c r="K11" s="26">
        <v>47</v>
      </c>
      <c r="L11" s="26">
        <v>24</v>
      </c>
      <c r="M11" s="26">
        <v>2</v>
      </c>
      <c r="N11" s="35">
        <v>0.66400000000000003</v>
      </c>
      <c r="O11" s="65">
        <v>131</v>
      </c>
      <c r="P11" s="18"/>
      <c r="Q11" s="18"/>
      <c r="R11" s="18"/>
      <c r="S11" s="18"/>
      <c r="T11" s="24"/>
      <c r="U11" s="26">
        <v>3</v>
      </c>
      <c r="V11" s="26">
        <v>0</v>
      </c>
      <c r="W11" s="26">
        <v>0</v>
      </c>
      <c r="X11" s="26">
        <v>3</v>
      </c>
      <c r="Y11" s="26">
        <v>11</v>
      </c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f t="shared" ref="E12:M12" si="0">SUM(E4:E11)</f>
        <v>119</v>
      </c>
      <c r="F12" s="18">
        <f t="shared" si="0"/>
        <v>4</v>
      </c>
      <c r="G12" s="18">
        <f t="shared" si="0"/>
        <v>51</v>
      </c>
      <c r="H12" s="18">
        <f t="shared" si="0"/>
        <v>113</v>
      </c>
      <c r="I12" s="18">
        <f t="shared" si="0"/>
        <v>456</v>
      </c>
      <c r="J12" s="18">
        <f t="shared" si="0"/>
        <v>106</v>
      </c>
      <c r="K12" s="18">
        <f t="shared" si="0"/>
        <v>171</v>
      </c>
      <c r="L12" s="18">
        <f t="shared" si="0"/>
        <v>124</v>
      </c>
      <c r="M12" s="18">
        <f t="shared" si="0"/>
        <v>55</v>
      </c>
      <c r="N12" s="36">
        <f>PRODUCT(I12/O12)</f>
        <v>0.57868020304568524</v>
      </c>
      <c r="O12" s="37">
        <f t="shared" ref="O12:AJ12" si="1">SUM(O4:O11)</f>
        <v>788</v>
      </c>
      <c r="P12" s="18"/>
      <c r="Q12" s="18"/>
      <c r="R12" s="18"/>
      <c r="S12" s="18"/>
      <c r="T12" s="24"/>
      <c r="U12" s="18">
        <f t="shared" si="1"/>
        <v>28</v>
      </c>
      <c r="V12" s="18">
        <f t="shared" si="1"/>
        <v>1</v>
      </c>
      <c r="W12" s="18">
        <f t="shared" si="1"/>
        <v>4</v>
      </c>
      <c r="X12" s="18">
        <f t="shared" si="1"/>
        <v>23</v>
      </c>
      <c r="Y12" s="18">
        <f t="shared" si="1"/>
        <v>96</v>
      </c>
      <c r="Z12" s="18">
        <f t="shared" si="1"/>
        <v>0</v>
      </c>
      <c r="AA12" s="18">
        <f t="shared" si="1"/>
        <v>0</v>
      </c>
      <c r="AB12" s="18">
        <f t="shared" si="1"/>
        <v>0</v>
      </c>
      <c r="AC12" s="18">
        <f t="shared" si="1"/>
        <v>0</v>
      </c>
      <c r="AD12" s="18">
        <f t="shared" si="1"/>
        <v>0</v>
      </c>
      <c r="AE12" s="18">
        <f t="shared" si="1"/>
        <v>1</v>
      </c>
      <c r="AF12" s="18">
        <f t="shared" si="1"/>
        <v>0</v>
      </c>
      <c r="AG12" s="18">
        <f t="shared" si="1"/>
        <v>0</v>
      </c>
      <c r="AH12" s="18">
        <f t="shared" si="1"/>
        <v>0</v>
      </c>
      <c r="AI12" s="18">
        <f t="shared" si="1"/>
        <v>0</v>
      </c>
      <c r="AJ12" s="18">
        <f t="shared" si="1"/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4" t="s">
        <v>2</v>
      </c>
      <c r="C13" s="38"/>
      <c r="D13" s="39">
        <f>SUM(F12:H12)+((I12-F12-G12)/3)+(E12/3)+(AE12*25)+(AF12*25)+(AG12*10)+(AH12*25)+(AI12*20)+(AJ12*15)</f>
        <v>381.33333333333331</v>
      </c>
      <c r="E13" s="1"/>
      <c r="F13" s="1"/>
      <c r="G13" s="1"/>
      <c r="H13" s="1"/>
      <c r="I13" s="1"/>
      <c r="J13" s="1"/>
      <c r="K13" s="1"/>
      <c r="L13" s="1"/>
      <c r="M13" s="1"/>
      <c r="N13" s="40"/>
      <c r="O13" s="1"/>
      <c r="P13" s="1"/>
      <c r="Q13" s="1"/>
      <c r="R13" s="1"/>
      <c r="S13" s="1"/>
      <c r="T13" s="1"/>
      <c r="U13" s="1"/>
      <c r="V13" s="1"/>
      <c r="W13" s="24"/>
      <c r="X13" s="1"/>
      <c r="Y13" s="1"/>
      <c r="Z13" s="1"/>
      <c r="AA13" s="1"/>
      <c r="AB13" s="24"/>
      <c r="AC13" s="1"/>
      <c r="AD13" s="1"/>
      <c r="AE13" s="1"/>
      <c r="AF13" s="1"/>
      <c r="AG13" s="24"/>
      <c r="AH13" s="1"/>
      <c r="AI13" s="41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0"/>
      <c r="O14" s="42"/>
      <c r="P14" s="1"/>
      <c r="Q14" s="1"/>
      <c r="R14" s="1"/>
      <c r="S14" s="1"/>
      <c r="T14" s="1"/>
      <c r="U14" s="1"/>
      <c r="V14" s="1"/>
      <c r="W14" s="24"/>
      <c r="X14" s="1"/>
      <c r="Y14" s="1"/>
      <c r="Z14" s="1"/>
      <c r="AA14" s="1"/>
      <c r="AB14" s="24"/>
      <c r="AC14" s="1"/>
      <c r="AD14" s="1"/>
      <c r="AE14" s="1"/>
      <c r="AF14" s="1"/>
      <c r="AG14" s="24"/>
      <c r="AH14" s="1"/>
      <c r="AI14" s="1"/>
      <c r="AJ14" s="1"/>
      <c r="AK14" s="23"/>
      <c r="AL14" s="23"/>
      <c r="AM14" s="8"/>
      <c r="AN14" s="8"/>
      <c r="AO14" s="8"/>
      <c r="AP14" s="8"/>
    </row>
    <row r="15" spans="1:42" ht="15" customHeight="1" x14ac:dyDescent="0.25">
      <c r="A15" s="1"/>
      <c r="B15" s="22" t="s">
        <v>16</v>
      </c>
      <c r="C15" s="44"/>
      <c r="D15" s="44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6" t="s">
        <v>35</v>
      </c>
      <c r="O15" s="24"/>
      <c r="P15" s="45" t="s">
        <v>32</v>
      </c>
      <c r="Q15" s="12"/>
      <c r="R15" s="12"/>
      <c r="S15" s="12"/>
      <c r="T15" s="46"/>
      <c r="U15" s="46"/>
      <c r="V15" s="46"/>
      <c r="W15" s="46"/>
      <c r="X15" s="46"/>
      <c r="Y15" s="12"/>
      <c r="Z15" s="12"/>
      <c r="AA15" s="12"/>
      <c r="AB15" s="11"/>
      <c r="AC15" s="46"/>
      <c r="AD15" s="12"/>
      <c r="AE15" s="12"/>
      <c r="AF15" s="12"/>
      <c r="AG15" s="11"/>
      <c r="AH15" s="12"/>
      <c r="AI15" s="12"/>
      <c r="AJ15" s="47"/>
      <c r="AK15" s="23"/>
      <c r="AL15" s="23"/>
      <c r="AM15" s="8"/>
      <c r="AN15" s="8"/>
      <c r="AO15" s="8"/>
      <c r="AP15" s="8"/>
    </row>
    <row r="16" spans="1:42" ht="15" customHeight="1" x14ac:dyDescent="0.2">
      <c r="A16" s="1"/>
      <c r="B16" s="45" t="s">
        <v>17</v>
      </c>
      <c r="C16" s="12"/>
      <c r="D16" s="47"/>
      <c r="E16" s="26">
        <f>PRODUCT(E12)</f>
        <v>119</v>
      </c>
      <c r="F16" s="26">
        <f>PRODUCT(F12)</f>
        <v>4</v>
      </c>
      <c r="G16" s="26">
        <f>PRODUCT(G12)</f>
        <v>51</v>
      </c>
      <c r="H16" s="26">
        <f>PRODUCT(H12)</f>
        <v>113</v>
      </c>
      <c r="I16" s="26">
        <f>PRODUCT(I12)</f>
        <v>456</v>
      </c>
      <c r="J16" s="1"/>
      <c r="K16" s="48">
        <f>PRODUCT((F16+G16)/E16)</f>
        <v>0.46218487394957986</v>
      </c>
      <c r="L16" s="48">
        <f>PRODUCT(H16/E16)</f>
        <v>0.94957983193277307</v>
      </c>
      <c r="M16" s="48">
        <f>PRODUCT(I16/E16)</f>
        <v>3.8319327731092439</v>
      </c>
      <c r="N16" s="35">
        <f>PRODUCT(N12)</f>
        <v>0.57868020304568524</v>
      </c>
      <c r="O16" s="24">
        <f>PRODUCT(O12)</f>
        <v>788</v>
      </c>
      <c r="P16" s="146" t="s">
        <v>33</v>
      </c>
      <c r="Q16" s="147"/>
      <c r="R16" s="148" t="s">
        <v>45</v>
      </c>
      <c r="S16" s="148"/>
      <c r="T16" s="148"/>
      <c r="U16" s="148"/>
      <c r="V16" s="148"/>
      <c r="W16" s="148"/>
      <c r="X16" s="148"/>
      <c r="Y16" s="148"/>
      <c r="Z16" s="148"/>
      <c r="AA16" s="149"/>
      <c r="AB16" s="148"/>
      <c r="AC16" s="150" t="s">
        <v>36</v>
      </c>
      <c r="AD16" s="148"/>
      <c r="AE16" s="151" t="s">
        <v>46</v>
      </c>
      <c r="AF16" s="149"/>
      <c r="AG16" s="148"/>
      <c r="AH16" s="150"/>
      <c r="AI16" s="150"/>
      <c r="AJ16" s="152"/>
      <c r="AK16" s="23"/>
      <c r="AL16" s="23"/>
      <c r="AM16" s="8"/>
      <c r="AN16" s="8"/>
      <c r="AO16" s="8"/>
      <c r="AP16" s="8"/>
    </row>
    <row r="17" spans="1:42" ht="15" customHeight="1" x14ac:dyDescent="0.2">
      <c r="A17" s="1"/>
      <c r="B17" s="49" t="s">
        <v>18</v>
      </c>
      <c r="C17" s="50"/>
      <c r="D17" s="51"/>
      <c r="E17" s="26">
        <f>PRODUCT(U12)</f>
        <v>28</v>
      </c>
      <c r="F17" s="26">
        <f t="shared" ref="F17:I17" si="2">PRODUCT(V12)</f>
        <v>1</v>
      </c>
      <c r="G17" s="26">
        <f t="shared" si="2"/>
        <v>4</v>
      </c>
      <c r="H17" s="26">
        <f t="shared" si="2"/>
        <v>23</v>
      </c>
      <c r="I17" s="26">
        <f t="shared" si="2"/>
        <v>96</v>
      </c>
      <c r="J17" s="1"/>
      <c r="K17" s="48">
        <f>PRODUCT((F17+G17)/E17)</f>
        <v>0.17857142857142858</v>
      </c>
      <c r="L17" s="48">
        <f>PRODUCT(H17/E17)</f>
        <v>0.8214285714285714</v>
      </c>
      <c r="M17" s="48">
        <f>PRODUCT(I17/E17)</f>
        <v>3.4285714285714284</v>
      </c>
      <c r="N17" s="35">
        <f>PRODUCT(I17/O17)</f>
        <v>0.5161290322580645</v>
      </c>
      <c r="O17" s="24">
        <v>186</v>
      </c>
      <c r="P17" s="153" t="s">
        <v>118</v>
      </c>
      <c r="Q17" s="154"/>
      <c r="R17" s="155" t="s">
        <v>70</v>
      </c>
      <c r="S17" s="156"/>
      <c r="T17" s="156"/>
      <c r="U17" s="156"/>
      <c r="V17" s="156"/>
      <c r="W17" s="156"/>
      <c r="X17" s="156"/>
      <c r="Y17" s="156"/>
      <c r="Z17" s="156"/>
      <c r="AA17" s="157"/>
      <c r="AB17" s="156"/>
      <c r="AC17" s="158" t="s">
        <v>71</v>
      </c>
      <c r="AD17" s="156"/>
      <c r="AE17" s="159" t="s">
        <v>74</v>
      </c>
      <c r="AF17" s="157"/>
      <c r="AG17" s="156"/>
      <c r="AH17" s="158"/>
      <c r="AI17" s="158"/>
      <c r="AJ17" s="159"/>
      <c r="AK17" s="23"/>
      <c r="AL17" s="23"/>
      <c r="AM17" s="8"/>
      <c r="AN17" s="8"/>
      <c r="AO17" s="8"/>
      <c r="AP17" s="8"/>
    </row>
    <row r="18" spans="1:42" ht="15" customHeight="1" x14ac:dyDescent="0.2">
      <c r="A18" s="1"/>
      <c r="B18" s="52" t="s">
        <v>19</v>
      </c>
      <c r="C18" s="53"/>
      <c r="D18" s="54"/>
      <c r="E18" s="27"/>
      <c r="F18" s="27"/>
      <c r="G18" s="27"/>
      <c r="H18" s="27"/>
      <c r="I18" s="27"/>
      <c r="J18" s="1"/>
      <c r="K18" s="55"/>
      <c r="L18" s="55"/>
      <c r="M18" s="55"/>
      <c r="N18" s="56"/>
      <c r="O18" s="24"/>
      <c r="P18" s="153" t="s">
        <v>119</v>
      </c>
      <c r="Q18" s="154"/>
      <c r="R18" s="156" t="s">
        <v>73</v>
      </c>
      <c r="S18" s="156"/>
      <c r="T18" s="156"/>
      <c r="U18" s="156"/>
      <c r="V18" s="156"/>
      <c r="W18" s="156"/>
      <c r="X18" s="156"/>
      <c r="Y18" s="156"/>
      <c r="Z18" s="156"/>
      <c r="AA18" s="157"/>
      <c r="AB18" s="156"/>
      <c r="AC18" s="158" t="s">
        <v>72</v>
      </c>
      <c r="AD18" s="156"/>
      <c r="AE18" s="159" t="s">
        <v>75</v>
      </c>
      <c r="AF18" s="157"/>
      <c r="AG18" s="156"/>
      <c r="AH18" s="158"/>
      <c r="AI18" s="158"/>
      <c r="AJ18" s="159"/>
      <c r="AK18" s="23"/>
      <c r="AL18" s="23"/>
      <c r="AM18" s="8"/>
      <c r="AN18" s="8"/>
      <c r="AO18" s="8"/>
      <c r="AP18" s="8"/>
    </row>
    <row r="19" spans="1:42" ht="15" customHeight="1" x14ac:dyDescent="0.2">
      <c r="A19" s="1"/>
      <c r="B19" s="57" t="s">
        <v>20</v>
      </c>
      <c r="C19" s="58"/>
      <c r="D19" s="59"/>
      <c r="E19" s="18">
        <f>SUM(E16:E18)</f>
        <v>147</v>
      </c>
      <c r="F19" s="18">
        <f>SUM(F16:F18)</f>
        <v>5</v>
      </c>
      <c r="G19" s="18">
        <f>SUM(G16:G18)</f>
        <v>55</v>
      </c>
      <c r="H19" s="18">
        <f>SUM(H16:H18)</f>
        <v>136</v>
      </c>
      <c r="I19" s="18">
        <f>SUM(I16:I18)</f>
        <v>552</v>
      </c>
      <c r="J19" s="1"/>
      <c r="K19" s="60">
        <f>PRODUCT((F19+G19)/E19)</f>
        <v>0.40816326530612246</v>
      </c>
      <c r="L19" s="60">
        <f>PRODUCT(H19/E19)</f>
        <v>0.92517006802721091</v>
      </c>
      <c r="M19" s="60">
        <f>PRODUCT(I19/E19)</f>
        <v>3.7551020408163267</v>
      </c>
      <c r="N19" s="36">
        <f>PRODUCT(I19/O19)</f>
        <v>0.56673511293634493</v>
      </c>
      <c r="O19" s="24">
        <f>SUM(O16:O18)</f>
        <v>974</v>
      </c>
      <c r="P19" s="160" t="s">
        <v>34</v>
      </c>
      <c r="Q19" s="161"/>
      <c r="R19" s="162" t="s">
        <v>80</v>
      </c>
      <c r="S19" s="162"/>
      <c r="T19" s="162"/>
      <c r="U19" s="162"/>
      <c r="V19" s="162"/>
      <c r="W19" s="162"/>
      <c r="X19" s="162"/>
      <c r="Y19" s="162"/>
      <c r="Z19" s="162"/>
      <c r="AA19" s="163"/>
      <c r="AB19" s="162"/>
      <c r="AC19" s="164" t="s">
        <v>79</v>
      </c>
      <c r="AD19" s="162"/>
      <c r="AE19" s="165" t="s">
        <v>81</v>
      </c>
      <c r="AF19" s="163"/>
      <c r="AG19" s="162"/>
      <c r="AH19" s="164"/>
      <c r="AI19" s="164"/>
      <c r="AJ19" s="165"/>
      <c r="AK19" s="23"/>
      <c r="AL19" s="23"/>
      <c r="AM19" s="8"/>
      <c r="AN19" s="8"/>
      <c r="AO19" s="8"/>
      <c r="AP19" s="8"/>
    </row>
    <row r="20" spans="1:42" ht="15" customHeight="1" x14ac:dyDescent="0.25">
      <c r="A20" s="1"/>
      <c r="B20" s="41"/>
      <c r="C20" s="41"/>
      <c r="D20" s="41"/>
      <c r="E20" s="41"/>
      <c r="F20" s="41"/>
      <c r="G20" s="41"/>
      <c r="H20" s="41"/>
      <c r="I20" s="41"/>
      <c r="J20" s="1"/>
      <c r="K20" s="41"/>
      <c r="L20" s="41"/>
      <c r="M20" s="41"/>
      <c r="N20" s="40"/>
      <c r="O20" s="24"/>
      <c r="P20" s="24"/>
      <c r="Q20" s="61"/>
      <c r="R20" s="1"/>
      <c r="S20" s="1"/>
      <c r="T20" s="1"/>
      <c r="U20" s="1"/>
      <c r="V20" s="1"/>
      <c r="W20" s="24"/>
      <c r="X20" s="1"/>
      <c r="Y20" s="1"/>
      <c r="Z20" s="1"/>
      <c r="AA20" s="1"/>
      <c r="AB20" s="24"/>
      <c r="AC20" s="1"/>
      <c r="AD20" s="1"/>
      <c r="AE20" s="1"/>
      <c r="AF20" s="1"/>
      <c r="AG20" s="24"/>
      <c r="AH20" s="1"/>
      <c r="AI20" s="1"/>
      <c r="AJ20" s="1"/>
      <c r="AK20" s="23"/>
      <c r="AL20" s="23"/>
      <c r="AM20" s="8"/>
      <c r="AN20" s="8"/>
      <c r="AO20" s="8"/>
      <c r="AP20" s="8"/>
    </row>
    <row r="21" spans="1:42" ht="15" customHeight="1" x14ac:dyDescent="0.25">
      <c r="A21" s="1"/>
      <c r="B21" s="45" t="s">
        <v>117</v>
      </c>
      <c r="C21" s="12"/>
      <c r="D21" s="12"/>
      <c r="E21" s="12"/>
      <c r="F21" s="11"/>
      <c r="G21" s="12"/>
      <c r="H21" s="12"/>
      <c r="I21" s="12"/>
      <c r="J21" s="12"/>
      <c r="K21" s="12"/>
      <c r="L21" s="12"/>
      <c r="M21" s="12"/>
      <c r="N21" s="12"/>
      <c r="O21" s="11"/>
      <c r="P21" s="11"/>
      <c r="Q21" s="126"/>
      <c r="R21" s="12"/>
      <c r="S21" s="12"/>
      <c r="T21" s="12"/>
      <c r="U21" s="12"/>
      <c r="V21" s="12"/>
      <c r="W21" s="11"/>
      <c r="X21" s="12"/>
      <c r="Y21" s="12"/>
      <c r="Z21" s="12"/>
      <c r="AA21" s="12"/>
      <c r="AB21" s="11"/>
      <c r="AC21" s="12"/>
      <c r="AD21" s="12"/>
      <c r="AE21" s="12"/>
      <c r="AF21" s="12"/>
      <c r="AG21" s="11"/>
      <c r="AH21" s="12"/>
      <c r="AI21" s="12"/>
      <c r="AJ21" s="47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24"/>
      <c r="G22" s="1"/>
      <c r="H22" s="1"/>
      <c r="I22" s="1"/>
      <c r="J22" s="1"/>
      <c r="K22" s="1"/>
      <c r="L22" s="1"/>
      <c r="M22" s="1"/>
      <c r="N22" s="43"/>
      <c r="O22" s="24"/>
      <c r="P22" s="24"/>
      <c r="Q22" s="61"/>
      <c r="R22" s="1"/>
      <c r="S22" s="1"/>
      <c r="T22" s="1"/>
      <c r="U22" s="1"/>
      <c r="V22" s="1"/>
      <c r="W22" s="24"/>
      <c r="X22" s="1"/>
      <c r="Y22" s="1"/>
      <c r="Z22" s="1"/>
      <c r="AA22" s="1"/>
      <c r="AB22" s="24"/>
      <c r="AC22" s="1"/>
      <c r="AD22" s="1"/>
      <c r="AE22" s="1"/>
      <c r="AF22" s="1"/>
      <c r="AG22" s="24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1" t="s">
        <v>37</v>
      </c>
      <c r="C23" s="1"/>
      <c r="D23" s="1" t="s">
        <v>44</v>
      </c>
      <c r="E23" s="1"/>
      <c r="F23" s="24"/>
      <c r="G23" s="1"/>
      <c r="H23" s="1"/>
      <c r="I23" s="1"/>
      <c r="J23" s="1"/>
      <c r="K23" s="1"/>
      <c r="L23" s="1"/>
      <c r="M23" s="1"/>
      <c r="N23" s="1"/>
      <c r="O23" s="1"/>
      <c r="P23" s="24"/>
      <c r="Q23" s="61"/>
      <c r="R23" s="1"/>
      <c r="S23" s="1"/>
      <c r="T23" s="1"/>
      <c r="U23" s="1"/>
      <c r="V23" s="1"/>
      <c r="W23" s="24"/>
      <c r="X23" s="1"/>
      <c r="Y23" s="1"/>
      <c r="Z23" s="1"/>
      <c r="AA23" s="1"/>
      <c r="AB23" s="24"/>
      <c r="AC23" s="1"/>
      <c r="AD23" s="1"/>
      <c r="AE23" s="1"/>
      <c r="AF23" s="1"/>
      <c r="AG23" s="24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5">
      <c r="A24" s="1"/>
      <c r="B24" s="1"/>
      <c r="C24" s="1"/>
      <c r="D24" s="1" t="s">
        <v>122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24"/>
      <c r="V24" s="61"/>
      <c r="W24" s="1"/>
      <c r="X24" s="1"/>
      <c r="Y24" s="1"/>
      <c r="Z24" s="1"/>
      <c r="AA24" s="1"/>
      <c r="AB24" s="24"/>
      <c r="AC24" s="1"/>
      <c r="AD24" s="1"/>
      <c r="AE24" s="1"/>
      <c r="AF24" s="1"/>
      <c r="AG24" s="24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1"/>
      <c r="C25" s="1"/>
      <c r="D25" s="1" t="s">
        <v>40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24"/>
      <c r="V25" s="61"/>
      <c r="W25" s="1"/>
      <c r="X25" s="1"/>
      <c r="Y25" s="1"/>
      <c r="Z25" s="1"/>
      <c r="AA25" s="1"/>
      <c r="AB25" s="24"/>
      <c r="AC25" s="1"/>
      <c r="AD25" s="1"/>
      <c r="AE25" s="1"/>
      <c r="AF25" s="1"/>
      <c r="AG25" s="24"/>
      <c r="AH25" s="1"/>
      <c r="AI25" s="1"/>
      <c r="AJ25" s="1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1"/>
      <c r="C26" s="1"/>
      <c r="D26" s="1" t="s">
        <v>67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4"/>
      <c r="V26" s="61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1"/>
      <c r="B27" s="1"/>
      <c r="C27" s="1"/>
      <c r="D27" s="1" t="s">
        <v>91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24"/>
      <c r="V27" s="61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24"/>
      <c r="V28" s="61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24"/>
      <c r="V29" s="61"/>
      <c r="W29" s="1"/>
      <c r="X29" s="1"/>
      <c r="Y29" s="1"/>
      <c r="Z29" s="1"/>
      <c r="AA29" s="1"/>
      <c r="AB29" s="24"/>
      <c r="AC29" s="1"/>
      <c r="AD29" s="1"/>
      <c r="AE29" s="1"/>
      <c r="AF29" s="1"/>
      <c r="AG29" s="24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24"/>
      <c r="V30" s="61"/>
      <c r="W30" s="1"/>
      <c r="X30" s="1"/>
      <c r="Y30" s="1"/>
      <c r="Z30" s="1"/>
      <c r="AA30" s="1"/>
      <c r="AB30" s="24"/>
      <c r="AC30" s="1"/>
      <c r="AD30" s="1"/>
      <c r="AE30" s="1"/>
      <c r="AF30" s="1"/>
      <c r="AG30" s="24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24"/>
      <c r="V31" s="61"/>
      <c r="W31" s="1"/>
      <c r="X31" s="1"/>
      <c r="Y31" s="1"/>
      <c r="Z31" s="1"/>
      <c r="AA31" s="1"/>
      <c r="AB31" s="24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24"/>
      <c r="V32" s="61"/>
      <c r="W32" s="1"/>
      <c r="X32" s="1"/>
      <c r="Y32" s="1"/>
      <c r="Z32" s="1"/>
      <c r="AA32" s="1"/>
      <c r="AB32" s="24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24"/>
      <c r="V33" s="61"/>
      <c r="W33" s="1"/>
      <c r="X33" s="1"/>
      <c r="Y33" s="1"/>
      <c r="Z33" s="1"/>
      <c r="AA33" s="1"/>
      <c r="AB33" s="24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24"/>
      <c r="V34" s="61"/>
      <c r="W34" s="1"/>
      <c r="X34" s="1"/>
      <c r="Y34" s="1"/>
      <c r="Z34" s="1"/>
      <c r="AA34" s="1"/>
      <c r="AB34" s="24"/>
      <c r="AC34" s="1"/>
      <c r="AD34" s="1"/>
      <c r="AE34" s="1"/>
      <c r="AF34" s="1"/>
      <c r="AG34" s="24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24"/>
      <c r="V35" s="61"/>
      <c r="W35" s="1"/>
      <c r="X35" s="1"/>
      <c r="Y35" s="1"/>
      <c r="Z35" s="1"/>
      <c r="AA35" s="1"/>
      <c r="AB35" s="24"/>
      <c r="AC35" s="1"/>
      <c r="AD35" s="1"/>
      <c r="AE35" s="1"/>
      <c r="AF35" s="1"/>
      <c r="AG35" s="24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24"/>
      <c r="V36" s="61"/>
      <c r="W36" s="1"/>
      <c r="X36" s="1"/>
      <c r="Y36" s="1"/>
      <c r="Z36" s="1"/>
      <c r="AA36" s="1"/>
      <c r="AB36" s="24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24"/>
      <c r="V37" s="61"/>
      <c r="W37" s="1"/>
      <c r="X37" s="1"/>
      <c r="Y37" s="1"/>
      <c r="Z37" s="1"/>
      <c r="AA37" s="1"/>
      <c r="AB37" s="24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24"/>
      <c r="V38" s="61"/>
      <c r="W38" s="1"/>
      <c r="X38" s="1"/>
      <c r="Y38" s="1"/>
      <c r="Z38" s="1"/>
      <c r="AA38" s="1"/>
      <c r="AB38" s="24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24"/>
      <c r="V39" s="61"/>
      <c r="W39" s="1"/>
      <c r="X39" s="1"/>
      <c r="Y39" s="1"/>
      <c r="Z39" s="1"/>
      <c r="AA39" s="1"/>
      <c r="AB39" s="24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24"/>
      <c r="V40" s="61"/>
      <c r="W40" s="1"/>
      <c r="X40" s="1"/>
      <c r="Y40" s="1"/>
      <c r="Z40" s="1"/>
      <c r="AA40" s="1"/>
      <c r="AB40" s="24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24"/>
      <c r="V41" s="61"/>
      <c r="W41" s="1"/>
      <c r="X41" s="1"/>
      <c r="Y41" s="1"/>
      <c r="Z41" s="1"/>
      <c r="AA41" s="1"/>
      <c r="AB41" s="24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24"/>
      <c r="V42" s="61"/>
      <c r="W42" s="1"/>
      <c r="X42" s="1"/>
      <c r="Y42" s="1"/>
      <c r="Z42" s="1"/>
      <c r="AA42" s="1"/>
      <c r="AB42" s="24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24"/>
      <c r="V43" s="61"/>
      <c r="W43" s="1"/>
      <c r="X43" s="1"/>
      <c r="Y43" s="1"/>
      <c r="Z43" s="1"/>
      <c r="AA43" s="1"/>
      <c r="AB43" s="24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24"/>
      <c r="V44" s="61"/>
      <c r="W44" s="1"/>
      <c r="X44" s="1"/>
      <c r="Y44" s="1"/>
      <c r="Z44" s="1"/>
      <c r="AA44" s="1"/>
      <c r="AB44" s="24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24"/>
      <c r="V45" s="61"/>
      <c r="W45" s="1"/>
      <c r="X45" s="1"/>
      <c r="Y45" s="1"/>
      <c r="Z45" s="1"/>
      <c r="AA45" s="1"/>
      <c r="AB45" s="24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24"/>
      <c r="V46" s="61"/>
      <c r="W46" s="1"/>
      <c r="X46" s="1"/>
      <c r="Y46" s="1"/>
      <c r="Z46" s="1"/>
      <c r="AA46" s="1"/>
      <c r="AB46" s="24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24"/>
      <c r="V47" s="61"/>
      <c r="W47" s="1"/>
      <c r="X47" s="1"/>
      <c r="Y47" s="1"/>
      <c r="Z47" s="1"/>
      <c r="AA47" s="1"/>
      <c r="AB47" s="24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24"/>
      <c r="V48" s="61"/>
      <c r="W48" s="1"/>
      <c r="X48" s="1"/>
      <c r="Y48" s="1"/>
      <c r="Z48" s="1"/>
      <c r="AA48" s="1"/>
      <c r="AB48" s="24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24"/>
      <c r="V49" s="61"/>
      <c r="W49" s="1"/>
      <c r="X49" s="1"/>
      <c r="Y49" s="1"/>
      <c r="Z49" s="1"/>
      <c r="AA49" s="1"/>
      <c r="AB49" s="24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24"/>
      <c r="V50" s="61"/>
      <c r="W50" s="1"/>
      <c r="X50" s="1"/>
      <c r="Y50" s="1"/>
      <c r="Z50" s="1"/>
      <c r="AA50" s="1"/>
      <c r="AB50" s="24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24"/>
      <c r="V51" s="61"/>
      <c r="W51" s="1"/>
      <c r="X51" s="1"/>
      <c r="Y51" s="1"/>
      <c r="Z51" s="1"/>
      <c r="AA51" s="1"/>
      <c r="AB51" s="24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24"/>
      <c r="V52" s="61"/>
      <c r="W52" s="1"/>
      <c r="X52" s="1"/>
      <c r="Y52" s="1"/>
      <c r="Z52" s="1"/>
      <c r="AA52" s="1"/>
      <c r="AB52" s="24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24"/>
      <c r="V53" s="61"/>
      <c r="W53" s="1"/>
      <c r="X53" s="1"/>
      <c r="Y53" s="1"/>
      <c r="Z53" s="1"/>
      <c r="AA53" s="1"/>
      <c r="AB53" s="24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24"/>
      <c r="V54" s="61"/>
      <c r="W54" s="1"/>
      <c r="X54" s="1"/>
      <c r="Y54" s="1"/>
      <c r="Z54" s="1"/>
      <c r="AA54" s="1"/>
      <c r="AB54" s="24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24"/>
      <c r="V55" s="61"/>
      <c r="W55" s="1"/>
      <c r="X55" s="1"/>
      <c r="Y55" s="1"/>
      <c r="Z55" s="1"/>
      <c r="AA55" s="1"/>
      <c r="AB55" s="24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4"/>
      <c r="V56" s="61"/>
      <c r="W56" s="1"/>
      <c r="X56" s="1"/>
      <c r="Y56" s="1"/>
      <c r="Z56" s="1"/>
      <c r="AA56" s="1"/>
      <c r="AB56" s="24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4"/>
      <c r="V57" s="61"/>
      <c r="W57" s="1"/>
      <c r="X57" s="1"/>
      <c r="Y57" s="1"/>
      <c r="Z57" s="1"/>
      <c r="AA57" s="1"/>
      <c r="AB57" s="24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4"/>
      <c r="V58" s="61"/>
      <c r="W58" s="1"/>
      <c r="X58" s="1"/>
      <c r="Y58" s="1"/>
      <c r="Z58" s="1"/>
      <c r="AA58" s="1"/>
      <c r="AB58" s="24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4"/>
      <c r="V59" s="61"/>
      <c r="W59" s="1"/>
      <c r="X59" s="1"/>
      <c r="Y59" s="1"/>
      <c r="Z59" s="1"/>
      <c r="AA59" s="1"/>
      <c r="AB59" s="24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4"/>
      <c r="V60" s="61"/>
      <c r="W60" s="1"/>
      <c r="X60" s="1"/>
      <c r="Y60" s="1"/>
      <c r="Z60" s="1"/>
      <c r="AA60" s="1"/>
      <c r="AB60" s="24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4"/>
      <c r="V61" s="61"/>
      <c r="W61" s="1"/>
      <c r="X61" s="1"/>
      <c r="Y61" s="1"/>
      <c r="Z61" s="1"/>
      <c r="AA61" s="1"/>
      <c r="AB61" s="24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4"/>
      <c r="V62" s="61"/>
      <c r="W62" s="1"/>
      <c r="X62" s="1"/>
      <c r="Y62" s="1"/>
      <c r="Z62" s="1"/>
      <c r="AA62" s="1"/>
      <c r="AB62" s="24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4"/>
      <c r="V63" s="61"/>
      <c r="W63" s="1"/>
      <c r="X63" s="1"/>
      <c r="Y63" s="1"/>
      <c r="Z63" s="1"/>
      <c r="AA63" s="1"/>
      <c r="AB63" s="24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4"/>
      <c r="V64" s="61"/>
      <c r="W64" s="1"/>
      <c r="X64" s="1"/>
      <c r="Y64" s="1"/>
      <c r="Z64" s="1"/>
      <c r="AA64" s="1"/>
      <c r="AB64" s="24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4"/>
      <c r="V65" s="61"/>
      <c r="W65" s="1"/>
      <c r="X65" s="1"/>
      <c r="Y65" s="1"/>
      <c r="Z65" s="1"/>
      <c r="AA65" s="1"/>
      <c r="AB65" s="24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4"/>
      <c r="V66" s="61"/>
      <c r="W66" s="1"/>
      <c r="X66" s="1"/>
      <c r="Y66" s="1"/>
      <c r="Z66" s="1"/>
      <c r="AA66" s="1"/>
      <c r="AB66" s="24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4"/>
      <c r="V67" s="61"/>
      <c r="W67" s="1"/>
      <c r="X67" s="1"/>
      <c r="Y67" s="1"/>
      <c r="Z67" s="1"/>
      <c r="AA67" s="1"/>
      <c r="AB67" s="24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4"/>
      <c r="V68" s="61"/>
      <c r="W68" s="1"/>
      <c r="X68" s="1"/>
      <c r="Y68" s="1"/>
      <c r="Z68" s="1"/>
      <c r="AA68" s="1"/>
      <c r="AB68" s="24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4"/>
      <c r="V69" s="61"/>
      <c r="W69" s="1"/>
      <c r="X69" s="1"/>
      <c r="Y69" s="1"/>
      <c r="Z69" s="1"/>
      <c r="AA69" s="1"/>
      <c r="AB69" s="24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4"/>
      <c r="V70" s="61"/>
      <c r="W70" s="1"/>
      <c r="X70" s="1"/>
      <c r="Y70" s="1"/>
      <c r="Z70" s="1"/>
      <c r="AA70" s="1"/>
      <c r="AB70" s="24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4"/>
      <c r="V71" s="61"/>
      <c r="W71" s="1"/>
      <c r="X71" s="1"/>
      <c r="Y71" s="1"/>
      <c r="Z71" s="1"/>
      <c r="AA71" s="1"/>
      <c r="AB71" s="24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4"/>
      <c r="V72" s="61"/>
      <c r="W72" s="1"/>
      <c r="X72" s="1"/>
      <c r="Y72" s="1"/>
      <c r="Z72" s="1"/>
      <c r="AA72" s="1"/>
      <c r="AB72" s="24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4"/>
      <c r="V73" s="61"/>
      <c r="W73" s="1"/>
      <c r="X73" s="1"/>
      <c r="Y73" s="1"/>
      <c r="Z73" s="1"/>
      <c r="AA73" s="1"/>
      <c r="AB73" s="24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4"/>
      <c r="V74" s="61"/>
      <c r="W74" s="1"/>
      <c r="X74" s="1"/>
      <c r="Y74" s="1"/>
      <c r="Z74" s="1"/>
      <c r="AA74" s="1"/>
      <c r="AB74" s="24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4"/>
      <c r="V75" s="61"/>
      <c r="W75" s="1"/>
      <c r="X75" s="1"/>
      <c r="Y75" s="1"/>
      <c r="Z75" s="1"/>
      <c r="AA75" s="1"/>
      <c r="AB75" s="24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4"/>
      <c r="V76" s="61"/>
      <c r="W76" s="1"/>
      <c r="X76" s="1"/>
      <c r="Y76" s="1"/>
      <c r="Z76" s="1"/>
      <c r="AA76" s="1"/>
      <c r="AB76" s="24"/>
      <c r="AC76" s="1"/>
      <c r="AD76" s="1"/>
      <c r="AE76" s="1"/>
      <c r="AF76" s="1"/>
      <c r="AG76" s="24"/>
      <c r="AH76" s="1"/>
      <c r="AI76" s="1"/>
      <c r="AJ76" s="1"/>
      <c r="AK76" s="23"/>
      <c r="AL76" s="8"/>
      <c r="AM76" s="8"/>
      <c r="AN76" s="8"/>
      <c r="AO76" s="8"/>
      <c r="AP76" s="8"/>
    </row>
    <row r="77" spans="1:42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4"/>
      <c r="V77" s="61"/>
      <c r="W77" s="1"/>
      <c r="X77" s="1"/>
      <c r="Y77" s="1"/>
      <c r="Z77" s="1"/>
      <c r="AA77" s="1"/>
      <c r="AB77" s="24"/>
      <c r="AC77" s="1"/>
      <c r="AD77" s="1"/>
      <c r="AE77" s="1"/>
      <c r="AF77" s="1"/>
      <c r="AG77" s="24"/>
      <c r="AH77" s="1"/>
      <c r="AI77" s="1"/>
      <c r="AJ77" s="1"/>
      <c r="AK77" s="23"/>
      <c r="AL77" s="8"/>
      <c r="AM77" s="8"/>
      <c r="AN77" s="8"/>
      <c r="AO77" s="8"/>
      <c r="AP77" s="8"/>
    </row>
    <row r="78" spans="1:42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4"/>
      <c r="V78" s="61"/>
      <c r="W78" s="1"/>
      <c r="X78" s="1"/>
      <c r="Y78" s="1"/>
      <c r="Z78" s="1"/>
      <c r="AA78" s="1"/>
      <c r="AB78" s="24"/>
      <c r="AC78" s="1"/>
      <c r="AD78" s="1"/>
      <c r="AE78" s="1"/>
      <c r="AF78" s="1"/>
      <c r="AG78" s="24"/>
      <c r="AH78" s="1"/>
      <c r="AI78" s="1"/>
      <c r="AJ78" s="1"/>
      <c r="AK78" s="23"/>
      <c r="AL78" s="8"/>
      <c r="AM78" s="8"/>
      <c r="AN78" s="8"/>
      <c r="AO78" s="8"/>
      <c r="AP78" s="8"/>
    </row>
    <row r="79" spans="1:42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4"/>
      <c r="V79" s="61"/>
      <c r="W79" s="1"/>
      <c r="X79" s="1"/>
      <c r="Y79" s="1"/>
      <c r="Z79" s="1"/>
      <c r="AA79" s="1"/>
      <c r="AB79" s="24"/>
      <c r="AC79" s="1"/>
      <c r="AD79" s="1"/>
      <c r="AE79" s="1"/>
      <c r="AF79" s="1"/>
      <c r="AG79" s="24"/>
      <c r="AH79" s="1"/>
      <c r="AI79" s="1"/>
      <c r="AJ79" s="1"/>
      <c r="AK79" s="23"/>
      <c r="AL79" s="8"/>
      <c r="AM79" s="8"/>
      <c r="AN79" s="8"/>
      <c r="AO79" s="8"/>
      <c r="AP79" s="8"/>
    </row>
    <row r="80" spans="1:42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4"/>
      <c r="V80" s="61"/>
      <c r="W80" s="1"/>
      <c r="X80" s="1"/>
      <c r="Y80" s="1"/>
      <c r="Z80" s="1"/>
      <c r="AA80" s="1"/>
      <c r="AB80" s="24"/>
      <c r="AC80" s="1"/>
      <c r="AD80" s="1"/>
      <c r="AE80" s="1"/>
      <c r="AF80" s="1"/>
      <c r="AG80" s="24"/>
      <c r="AH80" s="1"/>
      <c r="AI80" s="1"/>
      <c r="AJ80" s="1"/>
      <c r="AK80" s="23"/>
      <c r="AL80" s="8"/>
      <c r="AM80" s="8"/>
      <c r="AN80" s="8"/>
      <c r="AO80" s="8"/>
      <c r="AP80" s="8"/>
    </row>
    <row r="81" spans="16:20" ht="15" customHeight="1" x14ac:dyDescent="0.25">
      <c r="P81" s="1"/>
      <c r="Q81" s="1"/>
      <c r="R81" s="1"/>
      <c r="S81" s="1"/>
      <c r="T81" s="1"/>
    </row>
    <row r="82" spans="16:20" ht="15" customHeight="1" x14ac:dyDescent="0.25">
      <c r="P82" s="1"/>
      <c r="Q82" s="1"/>
      <c r="R82" s="1"/>
      <c r="S82" s="1"/>
      <c r="T82" s="1"/>
    </row>
    <row r="83" spans="16:20" ht="15" customHeight="1" x14ac:dyDescent="0.25">
      <c r="P83" s="1"/>
      <c r="Q83" s="1"/>
      <c r="R83" s="1"/>
      <c r="S83" s="1"/>
      <c r="T83" s="1"/>
    </row>
    <row r="84" spans="16:20" ht="15" customHeight="1" x14ac:dyDescent="0.25">
      <c r="P84" s="1"/>
      <c r="Q84" s="1"/>
      <c r="R84" s="1"/>
      <c r="S84" s="1"/>
      <c r="T84" s="1"/>
    </row>
    <row r="85" spans="16:20" ht="15" customHeight="1" x14ac:dyDescent="0.25">
      <c r="P85" s="1"/>
      <c r="Q85" s="1"/>
      <c r="R85" s="1"/>
      <c r="S85" s="1"/>
      <c r="T85" s="1"/>
    </row>
    <row r="86" spans="16:20" ht="15" customHeight="1" x14ac:dyDescent="0.25">
      <c r="P86" s="1"/>
      <c r="Q86" s="1"/>
      <c r="R86" s="1"/>
      <c r="S86" s="1"/>
      <c r="T86" s="1"/>
    </row>
    <row r="87" spans="16:20" ht="15" customHeight="1" x14ac:dyDescent="0.25">
      <c r="P87" s="1"/>
      <c r="Q87" s="1"/>
      <c r="R87" s="1"/>
      <c r="S87" s="1"/>
      <c r="T87" s="1"/>
    </row>
    <row r="88" spans="16:20" ht="15" customHeight="1" x14ac:dyDescent="0.25">
      <c r="P88" s="8"/>
      <c r="Q88" s="8"/>
      <c r="R88" s="8"/>
      <c r="S88" s="1"/>
      <c r="T88" s="24"/>
    </row>
    <row r="89" spans="16:20" ht="15" customHeight="1" x14ac:dyDescent="0.25">
      <c r="P89" s="8"/>
      <c r="Q89" s="8"/>
      <c r="R89" s="8"/>
      <c r="S89" s="1"/>
      <c r="T89" s="24"/>
    </row>
    <row r="90" spans="16:20" ht="15" customHeight="1" x14ac:dyDescent="0.25">
      <c r="P90" s="8"/>
      <c r="Q90" s="8"/>
      <c r="R90" s="8"/>
    </row>
    <row r="91" spans="16:20" ht="15" customHeight="1" x14ac:dyDescent="0.25">
      <c r="P91" s="8"/>
      <c r="Q91" s="8"/>
      <c r="R91" s="8"/>
    </row>
    <row r="92" spans="16:20" ht="15" customHeight="1" x14ac:dyDescent="0.25">
      <c r="P92" s="8"/>
      <c r="Q92" s="8"/>
      <c r="R92" s="8"/>
      <c r="S92" s="1"/>
      <c r="T92" s="24"/>
    </row>
    <row r="93" spans="16:20" ht="15" customHeight="1" x14ac:dyDescent="0.25">
      <c r="P93" s="8"/>
      <c r="Q93" s="8"/>
      <c r="R93" s="8"/>
      <c r="S93" s="1"/>
      <c r="T93" s="24"/>
    </row>
  </sheetData>
  <sortState ref="B10:AJ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29.7109375" style="89" customWidth="1"/>
    <col min="3" max="3" width="21.5703125" style="90" customWidth="1"/>
    <col min="4" max="4" width="10.5703125" style="91" customWidth="1"/>
    <col min="5" max="5" width="8" style="91" customWidth="1"/>
    <col min="6" max="6" width="0.7109375" style="42" customWidth="1"/>
    <col min="7" max="11" width="5.28515625" style="90" customWidth="1"/>
    <col min="12" max="12" width="6.42578125" style="90" customWidth="1"/>
    <col min="13" max="21" width="6.7109375" style="112" customWidth="1"/>
    <col min="22" max="22" width="10.85546875" style="90" customWidth="1"/>
    <col min="23" max="23" width="25.5703125" style="91" customWidth="1"/>
    <col min="24" max="24" width="9.7109375" style="90" customWidth="1"/>
    <col min="25" max="30" width="9.140625" style="92"/>
  </cols>
  <sheetData>
    <row r="1" spans="1:30" ht="18.75" x14ac:dyDescent="0.3">
      <c r="A1" s="8"/>
      <c r="B1" s="72" t="s">
        <v>48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107"/>
      <c r="N1" s="107"/>
      <c r="O1" s="107"/>
      <c r="P1" s="107"/>
      <c r="Q1" s="107"/>
      <c r="R1" s="107"/>
      <c r="S1" s="107"/>
      <c r="T1" s="107"/>
      <c r="U1" s="107"/>
      <c r="V1" s="73"/>
      <c r="W1" s="74"/>
      <c r="X1" s="32"/>
      <c r="Y1" s="75"/>
      <c r="Z1" s="75"/>
      <c r="AA1" s="75"/>
      <c r="AB1" s="75"/>
      <c r="AC1" s="75"/>
      <c r="AD1" s="75"/>
    </row>
    <row r="2" spans="1:30" x14ac:dyDescent="0.25">
      <c r="A2" s="8"/>
      <c r="B2" s="93" t="s">
        <v>42</v>
      </c>
      <c r="C2" s="94" t="s">
        <v>43</v>
      </c>
      <c r="D2" s="95"/>
      <c r="E2" s="94"/>
      <c r="F2" s="11"/>
      <c r="G2" s="11"/>
      <c r="H2" s="11"/>
      <c r="I2" s="11"/>
      <c r="J2" s="11"/>
      <c r="K2" s="11"/>
      <c r="L2" s="11"/>
      <c r="M2" s="108"/>
      <c r="N2" s="108"/>
      <c r="O2" s="108"/>
      <c r="P2" s="108"/>
      <c r="Q2" s="108"/>
      <c r="R2" s="108"/>
      <c r="S2" s="108"/>
      <c r="T2" s="108"/>
      <c r="U2" s="108"/>
      <c r="V2" s="11"/>
      <c r="W2" s="76"/>
      <c r="X2" s="77"/>
      <c r="Y2" s="75"/>
      <c r="Z2" s="75"/>
      <c r="AA2" s="75"/>
      <c r="AB2" s="75"/>
      <c r="AC2" s="75"/>
      <c r="AD2" s="75"/>
    </row>
    <row r="3" spans="1:30" x14ac:dyDescent="0.25">
      <c r="A3" s="8"/>
      <c r="B3" s="78" t="s">
        <v>92</v>
      </c>
      <c r="C3" s="22" t="s">
        <v>93</v>
      </c>
      <c r="D3" s="79" t="s">
        <v>51</v>
      </c>
      <c r="E3" s="80" t="s">
        <v>1</v>
      </c>
      <c r="F3" s="113"/>
      <c r="G3" s="81" t="s">
        <v>52</v>
      </c>
      <c r="H3" s="82" t="s">
        <v>53</v>
      </c>
      <c r="I3" s="82" t="s">
        <v>30</v>
      </c>
      <c r="J3" s="17" t="s">
        <v>54</v>
      </c>
      <c r="K3" s="83" t="s">
        <v>55</v>
      </c>
      <c r="L3" s="83" t="s">
        <v>56</v>
      </c>
      <c r="M3" s="81" t="s">
        <v>57</v>
      </c>
      <c r="N3" s="81" t="s">
        <v>29</v>
      </c>
      <c r="O3" s="82" t="s">
        <v>58</v>
      </c>
      <c r="P3" s="81" t="s">
        <v>53</v>
      </c>
      <c r="Q3" s="81" t="s">
        <v>3</v>
      </c>
      <c r="R3" s="81">
        <v>1</v>
      </c>
      <c r="S3" s="81">
        <v>2</v>
      </c>
      <c r="T3" s="81">
        <v>3</v>
      </c>
      <c r="U3" s="81" t="s">
        <v>59</v>
      </c>
      <c r="V3" s="17" t="s">
        <v>21</v>
      </c>
      <c r="W3" s="16" t="s">
        <v>60</v>
      </c>
      <c r="X3" s="16" t="s">
        <v>61</v>
      </c>
      <c r="Y3" s="75"/>
      <c r="Z3" s="75"/>
      <c r="AA3" s="75"/>
      <c r="AB3" s="75"/>
      <c r="AC3" s="75"/>
      <c r="AD3" s="75"/>
    </row>
    <row r="4" spans="1:30" x14ac:dyDescent="0.25">
      <c r="A4" s="23"/>
      <c r="B4" s="84" t="s">
        <v>95</v>
      </c>
      <c r="C4" s="97" t="s">
        <v>108</v>
      </c>
      <c r="D4" s="84" t="s">
        <v>62</v>
      </c>
      <c r="E4" s="134" t="s">
        <v>90</v>
      </c>
      <c r="F4" s="114"/>
      <c r="G4" s="99">
        <v>1</v>
      </c>
      <c r="H4" s="100"/>
      <c r="I4" s="100"/>
      <c r="J4" s="85" t="s">
        <v>85</v>
      </c>
      <c r="K4" s="85">
        <v>5</v>
      </c>
      <c r="L4" s="85"/>
      <c r="M4" s="85">
        <v>1</v>
      </c>
      <c r="N4" s="99"/>
      <c r="O4" s="99"/>
      <c r="P4" s="99">
        <v>2</v>
      </c>
      <c r="Q4" s="109" t="s">
        <v>109</v>
      </c>
      <c r="R4" s="109" t="s">
        <v>110</v>
      </c>
      <c r="S4" s="109" t="s">
        <v>96</v>
      </c>
      <c r="T4" s="109"/>
      <c r="U4" s="109"/>
      <c r="V4" s="101">
        <v>0.33300000000000002</v>
      </c>
      <c r="W4" s="97" t="s">
        <v>94</v>
      </c>
      <c r="X4" s="109" t="s">
        <v>111</v>
      </c>
      <c r="Y4" s="75"/>
      <c r="Z4" s="75"/>
      <c r="AA4" s="75"/>
      <c r="AB4" s="75"/>
      <c r="AC4" s="75"/>
      <c r="AD4" s="75"/>
    </row>
    <row r="5" spans="1:30" x14ac:dyDescent="0.25">
      <c r="A5" s="118">
        <v>2</v>
      </c>
      <c r="B5" s="119" t="s">
        <v>97</v>
      </c>
      <c r="C5" s="121" t="s">
        <v>100</v>
      </c>
      <c r="D5" s="76"/>
      <c r="E5" s="76"/>
      <c r="F5" s="12"/>
      <c r="G5" s="121"/>
      <c r="H5" s="11"/>
      <c r="I5" s="76"/>
      <c r="J5" s="11"/>
      <c r="K5" s="126"/>
      <c r="L5" s="126"/>
      <c r="M5" s="126"/>
      <c r="N5" s="127"/>
      <c r="O5" s="129"/>
      <c r="P5" s="127"/>
      <c r="Q5" s="127"/>
      <c r="R5" s="129"/>
      <c r="S5" s="127"/>
      <c r="T5" s="127"/>
      <c r="U5" s="127"/>
      <c r="V5" s="126"/>
      <c r="W5" s="130"/>
      <c r="X5" s="131"/>
      <c r="Y5" s="75"/>
      <c r="Z5" s="75"/>
      <c r="AA5" s="75"/>
      <c r="AB5" s="75"/>
      <c r="AC5" s="75"/>
      <c r="AD5" s="75"/>
    </row>
    <row r="6" spans="1:30" x14ac:dyDescent="0.25">
      <c r="A6" s="23">
        <v>3</v>
      </c>
      <c r="B6" s="120"/>
      <c r="C6" s="41"/>
      <c r="D6" s="122"/>
      <c r="E6" s="123"/>
      <c r="F6" s="124"/>
      <c r="G6" s="41"/>
      <c r="H6" s="41"/>
      <c r="I6" s="41"/>
      <c r="J6" s="125"/>
      <c r="K6" s="125"/>
      <c r="L6" s="125"/>
      <c r="M6" s="41"/>
      <c r="N6" s="128"/>
      <c r="O6" s="128"/>
      <c r="P6" s="128"/>
      <c r="Q6" s="128"/>
      <c r="R6" s="128"/>
      <c r="S6" s="128"/>
      <c r="T6" s="128"/>
      <c r="U6" s="128"/>
      <c r="V6" s="41"/>
      <c r="W6" s="122"/>
      <c r="X6" s="132"/>
      <c r="Y6" s="75"/>
      <c r="Z6" s="86"/>
      <c r="AA6" s="86"/>
      <c r="AB6" s="86"/>
      <c r="AC6" s="75"/>
      <c r="AD6" s="75"/>
    </row>
    <row r="7" spans="1:30" x14ac:dyDescent="0.25">
      <c r="A7" s="8"/>
      <c r="B7" s="22" t="s">
        <v>49</v>
      </c>
      <c r="C7" s="22" t="s">
        <v>50</v>
      </c>
      <c r="D7" s="16" t="s">
        <v>51</v>
      </c>
      <c r="E7" s="21" t="s">
        <v>1</v>
      </c>
      <c r="F7" s="106"/>
      <c r="G7" s="18" t="s">
        <v>52</v>
      </c>
      <c r="H7" s="15" t="s">
        <v>53</v>
      </c>
      <c r="I7" s="15" t="s">
        <v>30</v>
      </c>
      <c r="J7" s="17" t="s">
        <v>54</v>
      </c>
      <c r="K7" s="17" t="s">
        <v>55</v>
      </c>
      <c r="L7" s="17" t="s">
        <v>56</v>
      </c>
      <c r="M7" s="116" t="s">
        <v>57</v>
      </c>
      <c r="N7" s="116" t="s">
        <v>29</v>
      </c>
      <c r="O7" s="133" t="s">
        <v>58</v>
      </c>
      <c r="P7" s="116" t="s">
        <v>53</v>
      </c>
      <c r="Q7" s="116" t="s">
        <v>3</v>
      </c>
      <c r="R7" s="116">
        <v>1</v>
      </c>
      <c r="S7" s="116">
        <v>2</v>
      </c>
      <c r="T7" s="116">
        <v>3</v>
      </c>
      <c r="U7" s="116" t="s">
        <v>59</v>
      </c>
      <c r="V7" s="17" t="s">
        <v>21</v>
      </c>
      <c r="W7" s="16" t="s">
        <v>60</v>
      </c>
      <c r="X7" s="16" t="s">
        <v>61</v>
      </c>
      <c r="Y7" s="75"/>
      <c r="Z7" s="75"/>
      <c r="AA7" s="75"/>
      <c r="AB7" s="75"/>
      <c r="AC7" s="75"/>
      <c r="AD7" s="75"/>
    </row>
    <row r="8" spans="1:30" x14ac:dyDescent="0.25">
      <c r="A8" s="8"/>
      <c r="B8" s="102" t="s">
        <v>63</v>
      </c>
      <c r="C8" s="103" t="s">
        <v>99</v>
      </c>
      <c r="D8" s="104" t="s">
        <v>62</v>
      </c>
      <c r="E8" s="105" t="s">
        <v>64</v>
      </c>
      <c r="F8" s="65"/>
      <c r="G8" s="99"/>
      <c r="H8" s="100"/>
      <c r="I8" s="99">
        <v>1</v>
      </c>
      <c r="J8" s="85" t="s">
        <v>65</v>
      </c>
      <c r="K8" s="85">
        <v>7</v>
      </c>
      <c r="L8" s="85"/>
      <c r="M8" s="85">
        <v>1</v>
      </c>
      <c r="N8" s="137"/>
      <c r="O8" s="138"/>
      <c r="P8" s="137">
        <v>1</v>
      </c>
      <c r="Q8" s="110" t="s">
        <v>101</v>
      </c>
      <c r="R8" s="110"/>
      <c r="S8" s="110" t="s">
        <v>102</v>
      </c>
      <c r="T8" s="110" t="s">
        <v>87</v>
      </c>
      <c r="U8" s="110"/>
      <c r="V8" s="101">
        <v>1</v>
      </c>
      <c r="W8" s="96" t="s">
        <v>66</v>
      </c>
      <c r="X8" s="99">
        <v>869</v>
      </c>
      <c r="Y8" s="75"/>
      <c r="Z8" s="75"/>
      <c r="AA8" s="75"/>
      <c r="AB8" s="75"/>
      <c r="AC8" s="75"/>
      <c r="AD8" s="75"/>
    </row>
    <row r="9" spans="1:30" x14ac:dyDescent="0.25">
      <c r="A9" s="8"/>
      <c r="B9" s="96" t="s">
        <v>76</v>
      </c>
      <c r="C9" s="97" t="s">
        <v>98</v>
      </c>
      <c r="D9" s="84" t="s">
        <v>62</v>
      </c>
      <c r="E9" s="98" t="s">
        <v>69</v>
      </c>
      <c r="F9" s="65"/>
      <c r="G9" s="99"/>
      <c r="H9" s="100"/>
      <c r="I9" s="99">
        <v>1</v>
      </c>
      <c r="J9" s="85" t="s">
        <v>77</v>
      </c>
      <c r="K9" s="85">
        <v>7</v>
      </c>
      <c r="L9" s="85"/>
      <c r="M9" s="85">
        <v>1</v>
      </c>
      <c r="N9" s="137" t="s">
        <v>115</v>
      </c>
      <c r="O9" s="138" t="s">
        <v>116</v>
      </c>
      <c r="P9" s="137" t="s">
        <v>115</v>
      </c>
      <c r="Q9" s="110" t="s">
        <v>103</v>
      </c>
      <c r="R9" s="110" t="s">
        <v>87</v>
      </c>
      <c r="S9" s="110"/>
      <c r="T9" s="110" t="s">
        <v>96</v>
      </c>
      <c r="U9" s="110" t="s">
        <v>104</v>
      </c>
      <c r="V9" s="101">
        <v>0.875</v>
      </c>
      <c r="W9" s="96" t="s">
        <v>78</v>
      </c>
      <c r="X9" s="99">
        <v>1615</v>
      </c>
      <c r="Y9" s="75"/>
      <c r="Z9" s="75"/>
      <c r="AA9" s="75"/>
      <c r="AB9" s="75"/>
      <c r="AC9" s="75"/>
      <c r="AD9" s="75"/>
    </row>
    <row r="10" spans="1:30" x14ac:dyDescent="0.25">
      <c r="A10" s="23"/>
      <c r="B10" s="96" t="s">
        <v>83</v>
      </c>
      <c r="C10" s="97" t="s">
        <v>84</v>
      </c>
      <c r="D10" s="84" t="s">
        <v>62</v>
      </c>
      <c r="E10" s="98" t="s">
        <v>69</v>
      </c>
      <c r="F10" s="65"/>
      <c r="G10" s="99">
        <v>1</v>
      </c>
      <c r="H10" s="100"/>
      <c r="I10" s="99"/>
      <c r="J10" s="85" t="s">
        <v>85</v>
      </c>
      <c r="K10" s="85">
        <v>3</v>
      </c>
      <c r="L10" s="85"/>
      <c r="M10" s="85">
        <v>1</v>
      </c>
      <c r="N10" s="137"/>
      <c r="O10" s="138"/>
      <c r="P10" s="137"/>
      <c r="Q10" s="110" t="s">
        <v>86</v>
      </c>
      <c r="R10" s="110" t="s">
        <v>87</v>
      </c>
      <c r="S10" s="110" t="s">
        <v>87</v>
      </c>
      <c r="T10" s="110" t="s">
        <v>88</v>
      </c>
      <c r="U10" s="110"/>
      <c r="V10" s="101">
        <v>0.83299999999999996</v>
      </c>
      <c r="W10" s="96" t="s">
        <v>89</v>
      </c>
      <c r="X10" s="99">
        <v>1348</v>
      </c>
      <c r="Y10" s="75"/>
      <c r="Z10" s="75"/>
      <c r="AA10" s="75"/>
      <c r="AB10" s="75"/>
      <c r="AC10" s="75"/>
      <c r="AD10" s="75"/>
    </row>
    <row r="11" spans="1:30" x14ac:dyDescent="0.25">
      <c r="A11" s="8"/>
      <c r="B11" s="22" t="s">
        <v>9</v>
      </c>
      <c r="C11" s="17"/>
      <c r="D11" s="16"/>
      <c r="E11" s="115"/>
      <c r="F11" s="81"/>
      <c r="G11" s="18">
        <f>SUM(G6:G10)</f>
        <v>1</v>
      </c>
      <c r="H11" s="18"/>
      <c r="I11" s="18">
        <v>2</v>
      </c>
      <c r="J11" s="17"/>
      <c r="K11" s="17"/>
      <c r="L11" s="17"/>
      <c r="M11" s="18">
        <f t="shared" ref="M11" si="0">SUM(M6:M10)</f>
        <v>3</v>
      </c>
      <c r="N11" s="116"/>
      <c r="O11" s="116">
        <f t="shared" ref="O11" si="1">SUM(O6:O10)</f>
        <v>0</v>
      </c>
      <c r="P11" s="116"/>
      <c r="Q11" s="116" t="s">
        <v>105</v>
      </c>
      <c r="R11" s="116" t="s">
        <v>106</v>
      </c>
      <c r="S11" s="116" t="s">
        <v>101</v>
      </c>
      <c r="T11" s="116" t="s">
        <v>107</v>
      </c>
      <c r="U11" s="116" t="s">
        <v>104</v>
      </c>
      <c r="V11" s="36">
        <v>0.88900000000000001</v>
      </c>
      <c r="W11" s="117"/>
      <c r="X11" s="116"/>
      <c r="Y11" s="75"/>
      <c r="Z11" s="75"/>
      <c r="AA11" s="75"/>
      <c r="AB11" s="75"/>
      <c r="AC11" s="75"/>
      <c r="AD11" s="75"/>
    </row>
    <row r="12" spans="1:30" x14ac:dyDescent="0.25">
      <c r="A12" s="23"/>
      <c r="B12" s="139"/>
      <c r="C12" s="140"/>
      <c r="D12" s="141"/>
      <c r="E12" s="142"/>
      <c r="F12" s="143"/>
      <c r="G12" s="140"/>
      <c r="H12" s="140"/>
      <c r="I12" s="140"/>
      <c r="J12" s="106"/>
      <c r="K12" s="106"/>
      <c r="L12" s="106"/>
      <c r="M12" s="144"/>
      <c r="N12" s="144"/>
      <c r="O12" s="144"/>
      <c r="P12" s="144"/>
      <c r="Q12" s="144"/>
      <c r="R12" s="144"/>
      <c r="S12" s="144"/>
      <c r="T12" s="144"/>
      <c r="U12" s="144"/>
      <c r="V12" s="140"/>
      <c r="W12" s="141"/>
      <c r="X12" s="145"/>
      <c r="Y12" s="75"/>
      <c r="Z12" s="75"/>
      <c r="AA12" s="75"/>
      <c r="AB12" s="75"/>
      <c r="AC12" s="75"/>
      <c r="AD12" s="75"/>
    </row>
    <row r="13" spans="1:30" x14ac:dyDescent="0.25">
      <c r="A13" s="23"/>
      <c r="B13" s="86"/>
      <c r="C13" s="1"/>
      <c r="D13" s="86"/>
      <c r="E13" s="87"/>
      <c r="G13" s="1"/>
      <c r="H13" s="43"/>
      <c r="I13" s="1"/>
      <c r="J13" s="24"/>
      <c r="K13" s="24"/>
      <c r="L13" s="24"/>
      <c r="M13" s="111"/>
      <c r="N13" s="111"/>
      <c r="O13" s="111"/>
      <c r="P13" s="111"/>
      <c r="Q13" s="111"/>
      <c r="R13" s="111"/>
      <c r="S13" s="111"/>
      <c r="T13" s="111"/>
      <c r="U13" s="111"/>
      <c r="V13" s="1"/>
      <c r="W13" s="86"/>
      <c r="X13" s="1"/>
      <c r="Y13" s="75"/>
      <c r="Z13" s="75"/>
      <c r="AA13" s="75"/>
      <c r="AB13" s="75"/>
      <c r="AC13" s="75"/>
      <c r="AD13" s="75"/>
    </row>
    <row r="14" spans="1:30" x14ac:dyDescent="0.25">
      <c r="A14" s="23"/>
      <c r="B14" s="86"/>
      <c r="C14" s="1"/>
      <c r="D14" s="86"/>
      <c r="E14" s="87"/>
      <c r="G14" s="1"/>
      <c r="H14" s="43"/>
      <c r="I14" s="1"/>
      <c r="J14" s="24"/>
      <c r="K14" s="24"/>
      <c r="L14" s="24"/>
      <c r="M14" s="111"/>
      <c r="N14" s="111"/>
      <c r="O14" s="111"/>
      <c r="P14" s="111"/>
      <c r="Q14" s="111"/>
      <c r="R14" s="111"/>
      <c r="S14" s="111"/>
      <c r="T14" s="111"/>
      <c r="U14" s="111"/>
      <c r="V14" s="1"/>
      <c r="W14" s="86"/>
      <c r="X14" s="1"/>
      <c r="Y14" s="75"/>
      <c r="Z14" s="75"/>
      <c r="AA14" s="75"/>
      <c r="AB14" s="75"/>
      <c r="AC14" s="75"/>
      <c r="AD14" s="75"/>
    </row>
    <row r="15" spans="1:30" x14ac:dyDescent="0.25">
      <c r="A15" s="23"/>
      <c r="B15" s="86"/>
      <c r="C15" s="1"/>
      <c r="D15" s="86"/>
      <c r="E15" s="87"/>
      <c r="G15" s="1"/>
      <c r="H15" s="43"/>
      <c r="I15" s="1"/>
      <c r="J15" s="24"/>
      <c r="K15" s="24"/>
      <c r="L15" s="24"/>
      <c r="M15" s="111"/>
      <c r="N15" s="111"/>
      <c r="O15" s="111"/>
      <c r="P15" s="111"/>
      <c r="Q15" s="111"/>
      <c r="R15" s="111"/>
      <c r="S15" s="111"/>
      <c r="T15" s="111"/>
      <c r="U15" s="111"/>
      <c r="V15" s="1"/>
      <c r="W15" s="86"/>
      <c r="X15" s="1"/>
      <c r="Y15" s="75"/>
      <c r="Z15" s="75"/>
      <c r="AA15" s="75"/>
      <c r="AB15" s="75"/>
      <c r="AC15" s="75"/>
      <c r="AD15" s="75"/>
    </row>
    <row r="16" spans="1:30" x14ac:dyDescent="0.25">
      <c r="A16" s="23"/>
      <c r="B16" s="86"/>
      <c r="C16" s="1"/>
      <c r="D16" s="86"/>
      <c r="E16" s="87"/>
      <c r="G16" s="1"/>
      <c r="H16" s="43"/>
      <c r="I16" s="1"/>
      <c r="J16" s="24"/>
      <c r="K16" s="24"/>
      <c r="L16" s="24"/>
      <c r="M16" s="111"/>
      <c r="N16" s="111"/>
      <c r="O16" s="111"/>
      <c r="P16" s="111"/>
      <c r="Q16" s="111"/>
      <c r="R16" s="111"/>
      <c r="S16" s="111"/>
      <c r="T16" s="111"/>
      <c r="U16" s="111"/>
      <c r="V16" s="1"/>
      <c r="W16" s="86"/>
      <c r="X16" s="1"/>
      <c r="Y16" s="75"/>
      <c r="Z16" s="75"/>
      <c r="AA16" s="75"/>
      <c r="AB16" s="75"/>
      <c r="AC16" s="75"/>
      <c r="AD16" s="75"/>
    </row>
    <row r="17" spans="1:30" x14ac:dyDescent="0.25">
      <c r="A17" s="23"/>
      <c r="B17" s="86"/>
      <c r="C17" s="1"/>
      <c r="D17" s="86"/>
      <c r="E17" s="87"/>
      <c r="G17" s="1"/>
      <c r="H17" s="43"/>
      <c r="I17" s="1"/>
      <c r="J17" s="24"/>
      <c r="K17" s="24"/>
      <c r="L17" s="24"/>
      <c r="M17" s="111"/>
      <c r="N17" s="111"/>
      <c r="O17" s="111"/>
      <c r="P17" s="111"/>
      <c r="Q17" s="111"/>
      <c r="R17" s="111"/>
      <c r="S17" s="111"/>
      <c r="T17" s="111"/>
      <c r="U17" s="111"/>
      <c r="V17" s="1"/>
      <c r="W17" s="86"/>
      <c r="X17" s="1"/>
      <c r="Y17" s="75"/>
      <c r="Z17" s="75"/>
      <c r="AA17" s="75"/>
      <c r="AB17" s="75"/>
      <c r="AC17" s="75"/>
      <c r="AD17" s="75"/>
    </row>
    <row r="18" spans="1:30" x14ac:dyDescent="0.25">
      <c r="A18" s="23"/>
      <c r="B18" s="86"/>
      <c r="C18" s="1"/>
      <c r="D18" s="86"/>
      <c r="E18" s="87"/>
      <c r="G18" s="1"/>
      <c r="H18" s="43"/>
      <c r="I18" s="1"/>
      <c r="J18" s="24"/>
      <c r="K18" s="24"/>
      <c r="L18" s="24"/>
      <c r="M18" s="111"/>
      <c r="N18" s="111"/>
      <c r="O18" s="111"/>
      <c r="P18" s="111"/>
      <c r="Q18" s="111"/>
      <c r="R18" s="111"/>
      <c r="S18" s="111"/>
      <c r="T18" s="111"/>
      <c r="U18" s="111"/>
      <c r="V18" s="1"/>
      <c r="W18" s="86"/>
      <c r="X18" s="1"/>
      <c r="Y18" s="75"/>
      <c r="Z18" s="75"/>
      <c r="AA18" s="75"/>
      <c r="AB18" s="75"/>
      <c r="AC18" s="75"/>
      <c r="AD18" s="75"/>
    </row>
    <row r="19" spans="1:30" x14ac:dyDescent="0.25">
      <c r="A19" s="23"/>
      <c r="B19" s="86"/>
      <c r="C19" s="1"/>
      <c r="D19" s="86"/>
      <c r="E19" s="87"/>
      <c r="G19" s="1"/>
      <c r="H19" s="43"/>
      <c r="I19" s="1"/>
      <c r="J19" s="24"/>
      <c r="K19" s="24"/>
      <c r="L19" s="24"/>
      <c r="M19" s="111"/>
      <c r="N19" s="111"/>
      <c r="O19" s="111"/>
      <c r="P19" s="111"/>
      <c r="Q19" s="111"/>
      <c r="R19" s="111"/>
      <c r="S19" s="111"/>
      <c r="T19" s="111"/>
      <c r="U19" s="111"/>
      <c r="V19" s="1"/>
      <c r="W19" s="86"/>
      <c r="X19" s="1"/>
      <c r="Y19" s="75"/>
      <c r="Z19" s="75"/>
      <c r="AA19" s="75"/>
      <c r="AB19" s="75"/>
      <c r="AC19" s="75"/>
      <c r="AD19" s="75"/>
    </row>
    <row r="20" spans="1:30" x14ac:dyDescent="0.25">
      <c r="A20" s="23"/>
      <c r="B20" s="86"/>
      <c r="C20" s="1"/>
      <c r="D20" s="86"/>
      <c r="E20" s="87"/>
      <c r="G20" s="1"/>
      <c r="H20" s="43"/>
      <c r="I20" s="1"/>
      <c r="J20" s="24"/>
      <c r="K20" s="24"/>
      <c r="L20" s="24"/>
      <c r="M20" s="111"/>
      <c r="N20" s="111"/>
      <c r="O20" s="111"/>
      <c r="P20" s="111"/>
      <c r="Q20" s="111"/>
      <c r="R20" s="111"/>
      <c r="S20" s="111"/>
      <c r="T20" s="111"/>
      <c r="U20" s="111"/>
      <c r="V20" s="1"/>
      <c r="W20" s="86"/>
      <c r="X20" s="1"/>
      <c r="Y20" s="75"/>
      <c r="Z20" s="75"/>
      <c r="AA20" s="75"/>
      <c r="AB20" s="75"/>
      <c r="AC20" s="75"/>
      <c r="AD20" s="75"/>
    </row>
    <row r="21" spans="1:30" x14ac:dyDescent="0.25">
      <c r="A21" s="23"/>
      <c r="B21" s="86"/>
      <c r="C21" s="1"/>
      <c r="D21" s="86"/>
      <c r="E21" s="87"/>
      <c r="G21" s="1"/>
      <c r="H21" s="43"/>
      <c r="I21" s="1"/>
      <c r="J21" s="24"/>
      <c r="K21" s="24"/>
      <c r="L21" s="24"/>
      <c r="M21" s="111"/>
      <c r="N21" s="111"/>
      <c r="O21" s="111"/>
      <c r="P21" s="111"/>
      <c r="Q21" s="111"/>
      <c r="R21" s="111"/>
      <c r="S21" s="111"/>
      <c r="T21" s="111"/>
      <c r="U21" s="111"/>
      <c r="V21" s="1"/>
      <c r="W21" s="86"/>
      <c r="X21" s="1"/>
      <c r="Y21" s="75"/>
      <c r="Z21" s="75"/>
      <c r="AA21" s="75"/>
      <c r="AB21" s="75"/>
      <c r="AC21" s="75"/>
      <c r="AD21" s="75"/>
    </row>
    <row r="22" spans="1:30" x14ac:dyDescent="0.25">
      <c r="A22" s="23"/>
      <c r="B22" s="86"/>
      <c r="C22" s="1"/>
      <c r="D22" s="86"/>
      <c r="E22" s="87"/>
      <c r="G22" s="1"/>
      <c r="H22" s="43"/>
      <c r="I22" s="1"/>
      <c r="J22" s="24"/>
      <c r="K22" s="24"/>
      <c r="L22" s="24"/>
      <c r="M22" s="111"/>
      <c r="N22" s="111"/>
      <c r="O22" s="111"/>
      <c r="P22" s="111"/>
      <c r="Q22" s="111"/>
      <c r="R22" s="111"/>
      <c r="S22" s="111"/>
      <c r="T22" s="111"/>
      <c r="U22" s="111"/>
      <c r="V22" s="1"/>
      <c r="W22" s="86"/>
      <c r="X22" s="1"/>
      <c r="Y22" s="75"/>
      <c r="Z22" s="75"/>
      <c r="AA22" s="75"/>
      <c r="AB22" s="75"/>
      <c r="AC22" s="75"/>
      <c r="AD22" s="75"/>
    </row>
    <row r="23" spans="1:30" x14ac:dyDescent="0.25">
      <c r="A23" s="23"/>
      <c r="B23" s="86"/>
      <c r="C23" s="1"/>
      <c r="D23" s="86"/>
      <c r="E23" s="87"/>
      <c r="G23" s="1"/>
      <c r="H23" s="43"/>
      <c r="I23" s="1"/>
      <c r="J23" s="24"/>
      <c r="K23" s="24"/>
      <c r="L23" s="24"/>
      <c r="M23" s="111"/>
      <c r="N23" s="111"/>
      <c r="O23" s="111"/>
      <c r="P23" s="111"/>
      <c r="Q23" s="111"/>
      <c r="R23" s="111"/>
      <c r="S23" s="111"/>
      <c r="T23" s="111"/>
      <c r="U23" s="111"/>
      <c r="V23" s="1"/>
      <c r="W23" s="86"/>
      <c r="X23" s="1"/>
      <c r="Y23" s="75"/>
      <c r="Z23" s="75"/>
      <c r="AA23" s="75"/>
      <c r="AB23" s="75"/>
      <c r="AC23" s="75"/>
      <c r="AD23" s="75"/>
    </row>
    <row r="24" spans="1:30" x14ac:dyDescent="0.25">
      <c r="A24" s="23"/>
      <c r="B24" s="86"/>
      <c r="C24" s="1"/>
      <c r="D24" s="86"/>
      <c r="E24" s="87"/>
      <c r="G24" s="1"/>
      <c r="H24" s="43"/>
      <c r="I24" s="1"/>
      <c r="J24" s="24"/>
      <c r="K24" s="24"/>
      <c r="L24" s="24"/>
      <c r="M24" s="111"/>
      <c r="N24" s="111"/>
      <c r="O24" s="111"/>
      <c r="P24" s="111"/>
      <c r="Q24" s="111"/>
      <c r="R24" s="111"/>
      <c r="S24" s="111"/>
      <c r="T24" s="111"/>
      <c r="U24" s="111"/>
      <c r="V24" s="1"/>
      <c r="W24" s="86"/>
      <c r="X24" s="1"/>
      <c r="Y24" s="75"/>
      <c r="Z24" s="75"/>
      <c r="AA24" s="75"/>
      <c r="AB24" s="75"/>
      <c r="AC24" s="75"/>
      <c r="AD24" s="75"/>
    </row>
    <row r="25" spans="1:30" x14ac:dyDescent="0.25">
      <c r="A25" s="23"/>
      <c r="B25" s="86"/>
      <c r="C25" s="1"/>
      <c r="D25" s="86"/>
      <c r="E25" s="87"/>
      <c r="G25" s="1"/>
      <c r="H25" s="43"/>
      <c r="I25" s="1"/>
      <c r="J25" s="24"/>
      <c r="K25" s="24"/>
      <c r="L25" s="24"/>
      <c r="M25" s="111"/>
      <c r="N25" s="111"/>
      <c r="O25" s="111"/>
      <c r="P25" s="111"/>
      <c r="Q25" s="111"/>
      <c r="R25" s="111"/>
      <c r="S25" s="111"/>
      <c r="T25" s="111"/>
      <c r="U25" s="111"/>
      <c r="V25" s="1"/>
      <c r="W25" s="86"/>
      <c r="X25" s="1"/>
      <c r="Y25" s="75"/>
      <c r="Z25" s="75"/>
      <c r="AA25" s="75"/>
      <c r="AB25" s="75"/>
      <c r="AC25" s="75"/>
      <c r="AD25" s="75"/>
    </row>
    <row r="26" spans="1:30" x14ac:dyDescent="0.25">
      <c r="A26" s="23"/>
      <c r="B26" s="86"/>
      <c r="C26" s="1"/>
      <c r="D26" s="86"/>
      <c r="E26" s="87"/>
      <c r="G26" s="1"/>
      <c r="H26" s="43"/>
      <c r="I26" s="1"/>
      <c r="J26" s="24"/>
      <c r="K26" s="24"/>
      <c r="L26" s="24"/>
      <c r="M26" s="111"/>
      <c r="N26" s="111"/>
      <c r="O26" s="111"/>
      <c r="P26" s="111"/>
      <c r="Q26" s="111"/>
      <c r="R26" s="111"/>
      <c r="S26" s="111"/>
      <c r="T26" s="111"/>
      <c r="U26" s="111"/>
      <c r="V26" s="1"/>
      <c r="W26" s="86"/>
      <c r="X26" s="1"/>
      <c r="Y26" s="75"/>
      <c r="Z26" s="75"/>
      <c r="AA26" s="75"/>
      <c r="AB26" s="75"/>
      <c r="AC26" s="75"/>
      <c r="AD26" s="75"/>
    </row>
    <row r="27" spans="1:30" x14ac:dyDescent="0.25">
      <c r="A27" s="23"/>
      <c r="B27" s="86"/>
      <c r="C27" s="1"/>
      <c r="D27" s="86"/>
      <c r="E27" s="87"/>
      <c r="G27" s="1"/>
      <c r="H27" s="43"/>
      <c r="I27" s="1"/>
      <c r="J27" s="24"/>
      <c r="K27" s="24"/>
      <c r="L27" s="24"/>
      <c r="M27" s="111"/>
      <c r="N27" s="111"/>
      <c r="O27" s="111"/>
      <c r="P27" s="111"/>
      <c r="Q27" s="111"/>
      <c r="R27" s="111"/>
      <c r="S27" s="111"/>
      <c r="T27" s="111"/>
      <c r="U27" s="111"/>
      <c r="V27" s="1"/>
      <c r="W27" s="86"/>
      <c r="X27" s="1"/>
      <c r="Y27" s="75"/>
      <c r="Z27" s="75"/>
      <c r="AA27" s="75"/>
      <c r="AB27" s="75"/>
      <c r="AC27" s="75"/>
      <c r="AD27" s="75"/>
    </row>
    <row r="28" spans="1:30" x14ac:dyDescent="0.25">
      <c r="A28" s="23"/>
      <c r="B28" s="86"/>
      <c r="C28" s="1"/>
      <c r="D28" s="86"/>
      <c r="E28" s="87"/>
      <c r="G28" s="1"/>
      <c r="H28" s="43"/>
      <c r="I28" s="1"/>
      <c r="J28" s="24"/>
      <c r="K28" s="24"/>
      <c r="L28" s="24"/>
      <c r="M28" s="111"/>
      <c r="N28" s="111"/>
      <c r="O28" s="111"/>
      <c r="P28" s="111"/>
      <c r="Q28" s="111"/>
      <c r="R28" s="111"/>
      <c r="S28" s="111"/>
      <c r="T28" s="111"/>
      <c r="U28" s="111"/>
      <c r="V28" s="1"/>
      <c r="W28" s="86"/>
      <c r="X28" s="1"/>
      <c r="Y28" s="75"/>
      <c r="Z28" s="75"/>
      <c r="AA28" s="75"/>
      <c r="AB28" s="75"/>
      <c r="AC28" s="75"/>
      <c r="AD28" s="75"/>
    </row>
    <row r="29" spans="1:30" x14ac:dyDescent="0.25">
      <c r="A29" s="23"/>
      <c r="B29" s="86"/>
      <c r="C29" s="1"/>
      <c r="D29" s="86"/>
      <c r="E29" s="87"/>
      <c r="G29" s="1"/>
      <c r="H29" s="43"/>
      <c r="I29" s="1"/>
      <c r="J29" s="24"/>
      <c r="K29" s="24"/>
      <c r="L29" s="24"/>
      <c r="M29" s="111"/>
      <c r="N29" s="111"/>
      <c r="O29" s="111"/>
      <c r="P29" s="111"/>
      <c r="Q29" s="111"/>
      <c r="R29" s="111"/>
      <c r="S29" s="111"/>
      <c r="T29" s="111"/>
      <c r="U29" s="111"/>
      <c r="V29" s="1"/>
      <c r="W29" s="86"/>
      <c r="X29" s="1"/>
      <c r="Y29" s="75"/>
      <c r="Z29" s="75"/>
      <c r="AA29" s="75"/>
      <c r="AB29" s="75"/>
      <c r="AC29" s="75"/>
      <c r="AD29" s="75"/>
    </row>
    <row r="30" spans="1:30" x14ac:dyDescent="0.25">
      <c r="A30" s="23"/>
      <c r="B30" s="86"/>
      <c r="C30" s="1"/>
      <c r="D30" s="86"/>
      <c r="E30" s="87"/>
      <c r="G30" s="1"/>
      <c r="H30" s="43"/>
      <c r="I30" s="1"/>
      <c r="J30" s="24"/>
      <c r="K30" s="24"/>
      <c r="L30" s="24"/>
      <c r="M30" s="111"/>
      <c r="N30" s="111"/>
      <c r="O30" s="111"/>
      <c r="P30" s="111"/>
      <c r="Q30" s="111"/>
      <c r="R30" s="111"/>
      <c r="S30" s="111"/>
      <c r="T30" s="111"/>
      <c r="U30" s="111"/>
      <c r="V30" s="1"/>
      <c r="W30" s="86"/>
      <c r="X30" s="1"/>
      <c r="Y30" s="75"/>
      <c r="Z30" s="75"/>
      <c r="AA30" s="75"/>
      <c r="AB30" s="75"/>
      <c r="AC30" s="75"/>
      <c r="AD30" s="75"/>
    </row>
    <row r="31" spans="1:30" x14ac:dyDescent="0.25">
      <c r="A31" s="23"/>
      <c r="B31" s="86"/>
      <c r="C31" s="1"/>
      <c r="D31" s="86"/>
      <c r="E31" s="87"/>
      <c r="G31" s="1"/>
      <c r="H31" s="43"/>
      <c r="I31" s="1"/>
      <c r="J31" s="24"/>
      <c r="K31" s="24"/>
      <c r="L31" s="24"/>
      <c r="M31" s="111"/>
      <c r="N31" s="111"/>
      <c r="O31" s="111"/>
      <c r="P31" s="111"/>
      <c r="Q31" s="111"/>
      <c r="R31" s="111"/>
      <c r="S31" s="111"/>
      <c r="T31" s="111"/>
      <c r="U31" s="111"/>
      <c r="V31" s="1"/>
      <c r="W31" s="86"/>
      <c r="X31" s="1"/>
      <c r="Y31" s="75"/>
      <c r="Z31" s="75"/>
      <c r="AA31" s="75"/>
      <c r="AB31" s="75"/>
      <c r="AC31" s="75"/>
      <c r="AD31" s="75"/>
    </row>
    <row r="32" spans="1:30" x14ac:dyDescent="0.25">
      <c r="A32" s="23"/>
      <c r="B32" s="86"/>
      <c r="C32" s="1"/>
      <c r="D32" s="86"/>
      <c r="E32" s="87"/>
      <c r="G32" s="1"/>
      <c r="H32" s="43"/>
      <c r="I32" s="1"/>
      <c r="J32" s="24"/>
      <c r="K32" s="24"/>
      <c r="L32" s="24"/>
      <c r="M32" s="111"/>
      <c r="N32" s="111"/>
      <c r="O32" s="111"/>
      <c r="P32" s="111"/>
      <c r="Q32" s="111"/>
      <c r="R32" s="111"/>
      <c r="S32" s="111"/>
      <c r="T32" s="111"/>
      <c r="U32" s="111"/>
      <c r="V32" s="1"/>
      <c r="W32" s="86"/>
      <c r="X32" s="1"/>
      <c r="Y32" s="75"/>
      <c r="Z32" s="75"/>
      <c r="AA32" s="75"/>
      <c r="AB32" s="75"/>
      <c r="AC32" s="75"/>
      <c r="AD32" s="75"/>
    </row>
    <row r="33" spans="1:30" x14ac:dyDescent="0.25">
      <c r="A33" s="23"/>
      <c r="B33" s="86"/>
      <c r="C33" s="1"/>
      <c r="D33" s="86"/>
      <c r="E33" s="87"/>
      <c r="G33" s="1"/>
      <c r="H33" s="43"/>
      <c r="I33" s="1"/>
      <c r="J33" s="24"/>
      <c r="K33" s="24"/>
      <c r="L33" s="24"/>
      <c r="M33" s="111"/>
      <c r="N33" s="111"/>
      <c r="O33" s="111"/>
      <c r="P33" s="111"/>
      <c r="Q33" s="111"/>
      <c r="R33" s="111"/>
      <c r="S33" s="111"/>
      <c r="T33" s="111"/>
      <c r="U33" s="111"/>
      <c r="V33" s="1"/>
      <c r="W33" s="86"/>
      <c r="X33" s="1"/>
      <c r="Y33" s="75"/>
      <c r="Z33" s="75"/>
      <c r="AA33" s="75"/>
      <c r="AB33" s="75"/>
      <c r="AC33" s="75"/>
      <c r="AD33" s="75"/>
    </row>
    <row r="34" spans="1:30" x14ac:dyDescent="0.25">
      <c r="A34" s="23"/>
      <c r="B34" s="86"/>
      <c r="C34" s="1"/>
      <c r="D34" s="86"/>
      <c r="E34" s="87"/>
      <c r="G34" s="1"/>
      <c r="H34" s="43"/>
      <c r="I34" s="1"/>
      <c r="J34" s="24"/>
      <c r="K34" s="24"/>
      <c r="L34" s="24"/>
      <c r="M34" s="111"/>
      <c r="N34" s="111"/>
      <c r="O34" s="111"/>
      <c r="P34" s="111"/>
      <c r="Q34" s="111"/>
      <c r="R34" s="111"/>
      <c r="S34" s="111"/>
      <c r="T34" s="111"/>
      <c r="U34" s="111"/>
      <c r="V34" s="1"/>
      <c r="W34" s="86"/>
      <c r="X34" s="1"/>
      <c r="Y34" s="75"/>
      <c r="Z34" s="75"/>
      <c r="AA34" s="75"/>
      <c r="AB34" s="75"/>
      <c r="AC34" s="75"/>
      <c r="AD34" s="75"/>
    </row>
  </sheetData>
  <sortState ref="A5:Y6">
    <sortCondition ref="A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2020-09-09T13:40:07Z</dcterms:modified>
</cp:coreProperties>
</file>