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O15" i="1" l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N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L20" i="1" l="1"/>
  <c r="M20" i="1"/>
  <c r="K20" i="1"/>
  <c r="E22" i="1"/>
  <c r="F22" i="1"/>
  <c r="K19" i="1"/>
  <c r="H22" i="1"/>
  <c r="L19" i="1"/>
  <c r="D16" i="1"/>
  <c r="I19" i="1"/>
  <c r="M19" i="1" s="1"/>
  <c r="O19" i="1"/>
  <c r="O22" i="1" s="1"/>
  <c r="N15" i="1"/>
  <c r="N19" i="1" s="1"/>
  <c r="G22" i="1"/>
  <c r="I22" i="1"/>
  <c r="L22" i="1" l="1"/>
  <c r="K22" i="1"/>
  <c r="N22" i="1"/>
  <c r="M22" i="1"/>
</calcChain>
</file>

<file path=xl/sharedStrings.xml><?xml version="1.0" encoding="utf-8"?>
<sst xmlns="http://schemas.openxmlformats.org/spreadsheetml/2006/main" count="99" uniqueCount="71">
  <si>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</si>
  <si>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</si>
  <si>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</si>
  <si>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</si>
  <si>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</si>
  <si>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</si>
  <si>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</si>
  <si>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</si>
  <si>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</si>
  <si>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</si>
  <si>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</si>
  <si>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</si>
  <si>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</si>
  <si>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</si>
  <si>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</si>
  <si>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</si>
  <si>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</si>
  <si>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</si>
  <si>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</si>
  <si>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</si>
  <si>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</si>
  <si>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</si>
  <si>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</si>
  <si>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</si>
  <si>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</si>
  <si>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</si>
  <si>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</si>
  <si>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</si>
  <si>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</si>
  <si>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</si>
  <si>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</si>
  <si>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</si>
  <si>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</si>
  <si>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</si>
  <si>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</si>
  <si>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</si>
  <si>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</si>
  <si>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</si>
  <si>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</si>
  <si>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</si>
  <si>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>28.6.1998   Ilmajoki</t>
  </si>
  <si>
    <t>JaJa</t>
  </si>
  <si>
    <t>IK = Ilmajoen Kisailijat  (1921),  kasvattajaseura</t>
  </si>
  <si>
    <t>JaJa = Jalasjärven Jalas  (1914)</t>
  </si>
  <si>
    <t>SMJ = Seinäjoen Maila-Jussit  (1932)</t>
  </si>
  <si>
    <t>6.</t>
  </si>
  <si>
    <t>SMJ</t>
  </si>
  <si>
    <t>Sanni Syrjälä</t>
  </si>
  <si>
    <t>NJ</t>
  </si>
  <si>
    <t>NJ = Nurmon Jymy  (1925)</t>
  </si>
  <si>
    <t>14.07. 2016  SMJ - Manse PP  2-0  (2-1, 1-0)</t>
  </si>
  <si>
    <t>Mailattaret</t>
  </si>
  <si>
    <t>Mailattaret = Mailattaret, Vaasa  (2015)</t>
  </si>
  <si>
    <t>8.</t>
  </si>
  <si>
    <t>11.</t>
  </si>
  <si>
    <t>LaVe</t>
  </si>
  <si>
    <t>4.</t>
  </si>
  <si>
    <t>Virkiä</t>
  </si>
  <si>
    <t>Virkiä  2</t>
  </si>
  <si>
    <t>42.  ottelu</t>
  </si>
  <si>
    <t>08.08. 2018  Virkiä - Pesäkarhut  2-0  (5-1, 9-3)</t>
  </si>
  <si>
    <t xml:space="preserve">Lyöty </t>
  </si>
  <si>
    <t xml:space="preserve">Tuotu </t>
  </si>
  <si>
    <t>18 v   0 kk 16 pv</t>
  </si>
  <si>
    <t>20 v   1 kk 11 pv</t>
  </si>
  <si>
    <t>KeKi</t>
  </si>
  <si>
    <t>KeKi = Kempeleen Kiri  (1915)</t>
  </si>
  <si>
    <t>53.  ottelu</t>
  </si>
  <si>
    <t>03.07. 2019  KeKi - Virkiä  0-2  (1-6, 2-7)</t>
  </si>
  <si>
    <t>21 v   0 kk   5 pv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</si>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</sst>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2.855468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27" width="5.7109375" style="25" customWidth="1"/>
    <col min="28" max="28" width="5.7109375" style="64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47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6">
        <v>2015</v>
      </c>
      <c r="C4" s="66"/>
      <c r="D4" s="67" t="s">
        <v>48</v>
      </c>
      <c r="E4" s="66"/>
      <c r="F4" s="68" t="s">
        <v>39</v>
      </c>
      <c r="G4" s="69"/>
      <c r="H4" s="70"/>
      <c r="I4" s="66"/>
      <c r="J4" s="66"/>
      <c r="K4" s="66"/>
      <c r="L4" s="66"/>
      <c r="M4" s="66"/>
      <c r="N4" s="71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8">
        <v>2015</v>
      </c>
      <c r="C5" s="28"/>
      <c r="D5" s="29" t="s">
        <v>41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3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>
        <v>2016</v>
      </c>
      <c r="C6" s="28"/>
      <c r="D6" s="29" t="s">
        <v>51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2016</v>
      </c>
      <c r="C7" s="26" t="s">
        <v>45</v>
      </c>
      <c r="D7" s="34" t="s">
        <v>46</v>
      </c>
      <c r="E7" s="26">
        <v>1</v>
      </c>
      <c r="F7" s="26">
        <v>0</v>
      </c>
      <c r="G7" s="26">
        <v>0</v>
      </c>
      <c r="H7" s="26">
        <v>1</v>
      </c>
      <c r="I7" s="26">
        <v>3</v>
      </c>
      <c r="J7" s="26">
        <v>3</v>
      </c>
      <c r="K7" s="26">
        <v>0</v>
      </c>
      <c r="L7" s="26">
        <v>0</v>
      </c>
      <c r="M7" s="26">
        <v>0</v>
      </c>
      <c r="N7" s="35">
        <v>0.6</v>
      </c>
      <c r="O7" s="65">
        <v>5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>
        <v>2017</v>
      </c>
      <c r="C8" s="28"/>
      <c r="D8" s="29" t="s">
        <v>48</v>
      </c>
      <c r="E8" s="28"/>
      <c r="F8" s="30" t="s">
        <v>38</v>
      </c>
      <c r="G8" s="31"/>
      <c r="H8" s="32"/>
      <c r="I8" s="28"/>
      <c r="J8" s="28"/>
      <c r="K8" s="28"/>
      <c r="L8" s="28"/>
      <c r="M8" s="28"/>
      <c r="N8" s="33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2017</v>
      </c>
      <c r="C9" s="26" t="s">
        <v>53</v>
      </c>
      <c r="D9" s="34" t="s">
        <v>46</v>
      </c>
      <c r="E9" s="26">
        <v>17</v>
      </c>
      <c r="F9" s="26">
        <v>0</v>
      </c>
      <c r="G9" s="26">
        <v>0</v>
      </c>
      <c r="H9" s="26">
        <v>5</v>
      </c>
      <c r="I9" s="26">
        <v>43</v>
      </c>
      <c r="J9" s="26">
        <v>33</v>
      </c>
      <c r="K9" s="26">
        <v>7</v>
      </c>
      <c r="L9" s="26">
        <v>3</v>
      </c>
      <c r="M9" s="26">
        <v>0</v>
      </c>
      <c r="N9" s="35">
        <v>0.48859999999999998</v>
      </c>
      <c r="O9" s="65">
        <v>88</v>
      </c>
      <c r="P9" s="26">
        <v>4</v>
      </c>
      <c r="Q9" s="26">
        <v>0</v>
      </c>
      <c r="R9" s="26">
        <v>0</v>
      </c>
      <c r="S9" s="26">
        <v>2</v>
      </c>
      <c r="T9" s="26">
        <v>7</v>
      </c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6">
        <v>2018</v>
      </c>
      <c r="C10" s="66"/>
      <c r="D10" s="67" t="s">
        <v>58</v>
      </c>
      <c r="E10" s="66"/>
      <c r="F10" s="68" t="s">
        <v>39</v>
      </c>
      <c r="G10" s="69"/>
      <c r="H10" s="70"/>
      <c r="I10" s="66"/>
      <c r="J10" s="66"/>
      <c r="K10" s="66"/>
      <c r="L10" s="66"/>
      <c r="M10" s="66"/>
      <c r="N10" s="71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 t="s">
        <v>54</v>
      </c>
      <c r="D11" s="34" t="s">
        <v>55</v>
      </c>
      <c r="E11" s="26">
        <v>2</v>
      </c>
      <c r="F11" s="26">
        <v>0</v>
      </c>
      <c r="G11" s="26">
        <v>0</v>
      </c>
      <c r="H11" s="26">
        <v>3</v>
      </c>
      <c r="I11" s="26">
        <v>8</v>
      </c>
      <c r="J11" s="26">
        <v>3</v>
      </c>
      <c r="K11" s="26">
        <v>4</v>
      </c>
      <c r="L11" s="26">
        <v>1</v>
      </c>
      <c r="M11" s="26">
        <v>0</v>
      </c>
      <c r="N11" s="35">
        <v>0.5</v>
      </c>
      <c r="O11" s="65">
        <v>16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2018</v>
      </c>
      <c r="C12" s="26" t="s">
        <v>56</v>
      </c>
      <c r="D12" s="34" t="s">
        <v>57</v>
      </c>
      <c r="E12" s="26">
        <v>18</v>
      </c>
      <c r="F12" s="26">
        <v>0</v>
      </c>
      <c r="G12" s="26">
        <v>1</v>
      </c>
      <c r="H12" s="26">
        <v>15</v>
      </c>
      <c r="I12" s="26">
        <v>38</v>
      </c>
      <c r="J12" s="26">
        <v>30</v>
      </c>
      <c r="K12" s="26">
        <v>7</v>
      </c>
      <c r="L12" s="26">
        <v>0</v>
      </c>
      <c r="M12" s="26">
        <v>1</v>
      </c>
      <c r="N12" s="35">
        <v>0.54300000000000004</v>
      </c>
      <c r="O12" s="65">
        <f>PRODUCT(I12/N12)</f>
        <v>69.98158379373848</v>
      </c>
      <c r="P12" s="26">
        <v>5</v>
      </c>
      <c r="Q12" s="26">
        <v>0</v>
      </c>
      <c r="R12" s="26">
        <v>0</v>
      </c>
      <c r="S12" s="26">
        <v>3</v>
      </c>
      <c r="T12" s="26">
        <v>5</v>
      </c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 t="s">
        <v>53</v>
      </c>
      <c r="D13" s="34" t="s">
        <v>65</v>
      </c>
      <c r="E13" s="26">
        <v>24</v>
      </c>
      <c r="F13" s="26">
        <v>2</v>
      </c>
      <c r="G13" s="26">
        <v>1</v>
      </c>
      <c r="H13" s="26">
        <v>19</v>
      </c>
      <c r="I13" s="26">
        <v>70</v>
      </c>
      <c r="J13" s="26">
        <v>59</v>
      </c>
      <c r="K13" s="26">
        <v>5</v>
      </c>
      <c r="L13" s="26">
        <v>3</v>
      </c>
      <c r="M13" s="26">
        <v>3</v>
      </c>
      <c r="N13" s="35">
        <v>0.51094890510948909</v>
      </c>
      <c r="O13" s="65">
        <v>137</v>
      </c>
      <c r="P13" s="26">
        <v>3</v>
      </c>
      <c r="Q13" s="26">
        <v>0</v>
      </c>
      <c r="R13" s="26">
        <v>0</v>
      </c>
      <c r="S13" s="26">
        <v>1</v>
      </c>
      <c r="T13" s="26">
        <v>10</v>
      </c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70</v>
      </c>
      <c r="D14" s="34" t="s">
        <v>65</v>
      </c>
      <c r="E14" s="26">
        <v>19</v>
      </c>
      <c r="F14" s="26">
        <v>1</v>
      </c>
      <c r="G14" s="26">
        <v>2</v>
      </c>
      <c r="H14" s="26">
        <v>20</v>
      </c>
      <c r="I14" s="26">
        <v>67</v>
      </c>
      <c r="J14" s="26">
        <v>55</v>
      </c>
      <c r="K14" s="26">
        <v>6</v>
      </c>
      <c r="L14" s="26">
        <v>3</v>
      </c>
      <c r="M14" s="26">
        <v>3</v>
      </c>
      <c r="N14" s="35">
        <v>0.65700000000000003</v>
      </c>
      <c r="O14" s="65">
        <v>102</v>
      </c>
      <c r="P14" s="26">
        <v>2</v>
      </c>
      <c r="Q14" s="26">
        <v>0</v>
      </c>
      <c r="R14" s="26">
        <v>0</v>
      </c>
      <c r="S14" s="26">
        <v>0</v>
      </c>
      <c r="T14" s="26">
        <v>8</v>
      </c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81</v>
      </c>
      <c r="F15" s="18">
        <f t="shared" si="0"/>
        <v>3</v>
      </c>
      <c r="G15" s="18">
        <f t="shared" si="0"/>
        <v>4</v>
      </c>
      <c r="H15" s="18">
        <f t="shared" si="0"/>
        <v>63</v>
      </c>
      <c r="I15" s="18">
        <f t="shared" si="0"/>
        <v>229</v>
      </c>
      <c r="J15" s="18">
        <f t="shared" si="0"/>
        <v>183</v>
      </c>
      <c r="K15" s="18">
        <f t="shared" si="0"/>
        <v>29</v>
      </c>
      <c r="L15" s="18">
        <f t="shared" si="0"/>
        <v>10</v>
      </c>
      <c r="M15" s="18">
        <f t="shared" si="0"/>
        <v>7</v>
      </c>
      <c r="N15" s="36">
        <f>PRODUCT(I15/O15)</f>
        <v>0.54787102800444121</v>
      </c>
      <c r="O15" s="37">
        <f t="shared" ref="O15:AE15" si="1">SUM(O4:O14)</f>
        <v>417.98158379373848</v>
      </c>
      <c r="P15" s="18">
        <f t="shared" si="1"/>
        <v>14</v>
      </c>
      <c r="Q15" s="18">
        <f t="shared" si="1"/>
        <v>0</v>
      </c>
      <c r="R15" s="18">
        <f t="shared" si="1"/>
        <v>0</v>
      </c>
      <c r="S15" s="18">
        <f t="shared" si="1"/>
        <v>6</v>
      </c>
      <c r="T15" s="18">
        <f t="shared" si="1"/>
        <v>30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4" t="s">
        <v>2</v>
      </c>
      <c r="C16" s="38"/>
      <c r="D16" s="39">
        <f>SUM(F15:H15)+((I15-F15-G15)/3)+(E15/3)+(Z15*25)+(AA15*25)+(AB15*10)+(AC15*25)+(AD15*20)+(AE15*15)</f>
        <v>171</v>
      </c>
      <c r="E16" s="1"/>
      <c r="F16" s="1"/>
      <c r="G16" s="1"/>
      <c r="H16" s="1"/>
      <c r="I16" s="1"/>
      <c r="J16" s="1"/>
      <c r="K16" s="1"/>
      <c r="L16" s="1"/>
      <c r="M16" s="1"/>
      <c r="N16" s="40"/>
      <c r="O16" s="1"/>
      <c r="P16" s="1"/>
      <c r="Q16" s="1"/>
      <c r="R16" s="1"/>
      <c r="S16" s="1"/>
      <c r="T16" s="1"/>
      <c r="U16" s="1"/>
      <c r="V16" s="1"/>
      <c r="W16" s="24"/>
      <c r="X16" s="1"/>
      <c r="Y16" s="1"/>
      <c r="Z16" s="1"/>
      <c r="AA16" s="1"/>
      <c r="AB16" s="24"/>
      <c r="AC16" s="1"/>
      <c r="AD16" s="41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0"/>
      <c r="O17" s="42"/>
      <c r="P17" s="1"/>
      <c r="Q17" s="1"/>
      <c r="R17" s="1"/>
      <c r="S17" s="1"/>
      <c r="T17" s="1"/>
      <c r="U17" s="1"/>
      <c r="V17" s="1"/>
      <c r="W17" s="24"/>
      <c r="X17" s="1"/>
      <c r="Y17" s="1"/>
      <c r="Z17" s="1"/>
      <c r="AA17" s="1"/>
      <c r="AB17" s="24"/>
      <c r="AC17" s="1"/>
      <c r="AD17" s="1"/>
      <c r="AE17" s="1"/>
      <c r="AF17" s="23"/>
      <c r="AG17" s="23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4"/>
      <c r="D18" s="44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6" t="s">
        <v>35</v>
      </c>
      <c r="O18" s="24"/>
      <c r="P18" s="45" t="s">
        <v>32</v>
      </c>
      <c r="Q18" s="12"/>
      <c r="R18" s="12"/>
      <c r="S18" s="12"/>
      <c r="T18" s="46"/>
      <c r="U18" s="46"/>
      <c r="V18" s="46"/>
      <c r="W18" s="46"/>
      <c r="X18" s="46"/>
      <c r="Y18" s="12"/>
      <c r="Z18" s="12"/>
      <c r="AA18" s="12"/>
      <c r="AB18" s="11"/>
      <c r="AC18" s="12"/>
      <c r="AD18" s="12"/>
      <c r="AE18" s="47"/>
      <c r="AF18" s="23"/>
      <c r="AG18" s="23"/>
      <c r="AH18" s="8"/>
      <c r="AI18" s="8"/>
      <c r="AJ18" s="8"/>
      <c r="AK18" s="8"/>
    </row>
    <row r="19" spans="1:37" ht="15" customHeight="1" x14ac:dyDescent="0.2">
      <c r="A19" s="1"/>
      <c r="B19" s="45" t="s">
        <v>17</v>
      </c>
      <c r="C19" s="12"/>
      <c r="D19" s="47"/>
      <c r="E19" s="26">
        <f>PRODUCT(E15)</f>
        <v>81</v>
      </c>
      <c r="F19" s="26">
        <f>PRODUCT(F15)</f>
        <v>3</v>
      </c>
      <c r="G19" s="26">
        <f>PRODUCT(G15)</f>
        <v>4</v>
      </c>
      <c r="H19" s="26">
        <f>PRODUCT(H15)</f>
        <v>63</v>
      </c>
      <c r="I19" s="26">
        <f>PRODUCT(I15)</f>
        <v>229</v>
      </c>
      <c r="J19" s="1"/>
      <c r="K19" s="48">
        <f>PRODUCT((F19+G19)/E19)</f>
        <v>8.6419753086419748E-2</v>
      </c>
      <c r="L19" s="48">
        <f>PRODUCT(H19/E19)</f>
        <v>0.77777777777777779</v>
      </c>
      <c r="M19" s="48">
        <f>PRODUCT(I19/E19)</f>
        <v>2.8271604938271606</v>
      </c>
      <c r="N19" s="35">
        <f>PRODUCT(N15)</f>
        <v>0.54787102800444121</v>
      </c>
      <c r="O19" s="24">
        <f>PRODUCT(O15)</f>
        <v>417.98158379373848</v>
      </c>
      <c r="P19" s="72" t="s">
        <v>33</v>
      </c>
      <c r="Q19" s="73"/>
      <c r="R19" s="74" t="s">
        <v>50</v>
      </c>
      <c r="S19" s="74"/>
      <c r="T19" s="74"/>
      <c r="U19" s="74"/>
      <c r="V19" s="74"/>
      <c r="W19" s="74"/>
      <c r="X19" s="74"/>
      <c r="Y19" s="74"/>
      <c r="Z19" s="74"/>
      <c r="AA19" s="75" t="s">
        <v>36</v>
      </c>
      <c r="AB19" s="74"/>
      <c r="AC19" s="76" t="s">
        <v>63</v>
      </c>
      <c r="AD19" s="74"/>
      <c r="AE19" s="77"/>
      <c r="AF19" s="23"/>
      <c r="AG19" s="23"/>
      <c r="AH19" s="8"/>
      <c r="AI19" s="8"/>
      <c r="AJ19" s="8"/>
      <c r="AK19" s="8"/>
    </row>
    <row r="20" spans="1:37" ht="15" customHeight="1" x14ac:dyDescent="0.2">
      <c r="A20" s="1"/>
      <c r="B20" s="49" t="s">
        <v>18</v>
      </c>
      <c r="C20" s="50"/>
      <c r="D20" s="51"/>
      <c r="E20" s="26">
        <f>PRODUCT(P15)</f>
        <v>14</v>
      </c>
      <c r="F20" s="26">
        <f t="shared" ref="F20:I20" si="2">PRODUCT(Q15)</f>
        <v>0</v>
      </c>
      <c r="G20" s="26">
        <f t="shared" si="2"/>
        <v>0</v>
      </c>
      <c r="H20" s="26">
        <f t="shared" si="2"/>
        <v>6</v>
      </c>
      <c r="I20" s="26">
        <f t="shared" si="2"/>
        <v>30</v>
      </c>
      <c r="J20" s="1"/>
      <c r="K20" s="48">
        <f>PRODUCT((F20+G20)/E20)</f>
        <v>0</v>
      </c>
      <c r="L20" s="48">
        <f>PRODUCT(H20/E20)</f>
        <v>0.42857142857142855</v>
      </c>
      <c r="M20" s="48">
        <f>PRODUCT(I20/E20)</f>
        <v>2.1428571428571428</v>
      </c>
      <c r="N20" s="35">
        <f>PRODUCT(I20/O20)</f>
        <v>0.34090909090909088</v>
      </c>
      <c r="O20" s="24">
        <v>88</v>
      </c>
      <c r="P20" s="78" t="s">
        <v>61</v>
      </c>
      <c r="Q20" s="79"/>
      <c r="R20" s="80" t="s">
        <v>60</v>
      </c>
      <c r="S20" s="80"/>
      <c r="T20" s="80"/>
      <c r="U20" s="80"/>
      <c r="V20" s="80"/>
      <c r="W20" s="80"/>
      <c r="X20" s="80"/>
      <c r="Y20" s="80"/>
      <c r="Z20" s="80"/>
      <c r="AA20" s="81" t="s">
        <v>59</v>
      </c>
      <c r="AB20" s="80"/>
      <c r="AC20" s="82" t="s">
        <v>64</v>
      </c>
      <c r="AD20" s="80"/>
      <c r="AE20" s="83"/>
      <c r="AF20" s="23"/>
      <c r="AG20" s="23"/>
      <c r="AH20" s="8"/>
      <c r="AI20" s="8"/>
      <c r="AJ20" s="8"/>
      <c r="AK20" s="8"/>
    </row>
    <row r="21" spans="1:37" ht="15" customHeight="1" x14ac:dyDescent="0.2">
      <c r="A21" s="1"/>
      <c r="B21" s="52" t="s">
        <v>19</v>
      </c>
      <c r="C21" s="53"/>
      <c r="D21" s="54"/>
      <c r="E21" s="27"/>
      <c r="F21" s="27"/>
      <c r="G21" s="27"/>
      <c r="H21" s="27"/>
      <c r="I21" s="27"/>
      <c r="J21" s="1"/>
      <c r="K21" s="55"/>
      <c r="L21" s="55"/>
      <c r="M21" s="55"/>
      <c r="N21" s="56"/>
      <c r="O21" s="24"/>
      <c r="P21" s="78" t="s">
        <v>62</v>
      </c>
      <c r="Q21" s="79"/>
      <c r="R21" s="80" t="s">
        <v>50</v>
      </c>
      <c r="S21" s="80"/>
      <c r="T21" s="80"/>
      <c r="U21" s="80"/>
      <c r="V21" s="80"/>
      <c r="W21" s="80"/>
      <c r="X21" s="80"/>
      <c r="Y21" s="80"/>
      <c r="Z21" s="80"/>
      <c r="AA21" s="81" t="s">
        <v>36</v>
      </c>
      <c r="AB21" s="80"/>
      <c r="AC21" s="82" t="s">
        <v>63</v>
      </c>
      <c r="AD21" s="80"/>
      <c r="AE21" s="83"/>
      <c r="AF21" s="23"/>
      <c r="AG21" s="23"/>
      <c r="AH21" s="8"/>
      <c r="AI21" s="8"/>
      <c r="AJ21" s="8"/>
      <c r="AK21" s="8"/>
    </row>
    <row r="22" spans="1:37" ht="15" customHeight="1" x14ac:dyDescent="0.2">
      <c r="A22" s="1"/>
      <c r="B22" s="57" t="s">
        <v>20</v>
      </c>
      <c r="C22" s="58"/>
      <c r="D22" s="59"/>
      <c r="E22" s="18">
        <f>SUM(E19:E21)</f>
        <v>95</v>
      </c>
      <c r="F22" s="18">
        <f>SUM(F19:F21)</f>
        <v>3</v>
      </c>
      <c r="G22" s="18">
        <f>SUM(G19:G21)</f>
        <v>4</v>
      </c>
      <c r="H22" s="18">
        <f>SUM(H19:H21)</f>
        <v>69</v>
      </c>
      <c r="I22" s="18">
        <f>SUM(I19:I21)</f>
        <v>259</v>
      </c>
      <c r="J22" s="1"/>
      <c r="K22" s="60">
        <f>PRODUCT((F22+G22)/E22)</f>
        <v>7.3684210526315783E-2</v>
      </c>
      <c r="L22" s="60">
        <f>PRODUCT(H22/E22)</f>
        <v>0.72631578947368425</v>
      </c>
      <c r="M22" s="60">
        <f>PRODUCT(I22/E22)</f>
        <v>2.7263157894736842</v>
      </c>
      <c r="N22" s="36">
        <f>PRODUCT(I22/O22)</f>
        <v>0.51187633758935458</v>
      </c>
      <c r="O22" s="24">
        <f>SUM(O19:O21)</f>
        <v>505.98158379373848</v>
      </c>
      <c r="P22" s="84" t="s">
        <v>34</v>
      </c>
      <c r="Q22" s="85"/>
      <c r="R22" s="86" t="s">
        <v>68</v>
      </c>
      <c r="S22" s="86"/>
      <c r="T22" s="86"/>
      <c r="U22" s="86"/>
      <c r="V22" s="86"/>
      <c r="W22" s="86"/>
      <c r="X22" s="86"/>
      <c r="Y22" s="86"/>
      <c r="Z22" s="86"/>
      <c r="AA22" s="87" t="s">
        <v>67</v>
      </c>
      <c r="AB22" s="86"/>
      <c r="AC22" s="88" t="s">
        <v>69</v>
      </c>
      <c r="AD22" s="86"/>
      <c r="AE22" s="89"/>
      <c r="AF22" s="23"/>
      <c r="AG22" s="23"/>
      <c r="AH22" s="8"/>
      <c r="AI22" s="8"/>
      <c r="AJ22" s="8"/>
      <c r="AK22" s="8"/>
    </row>
    <row r="23" spans="1:37" ht="15" customHeight="1" x14ac:dyDescent="0.25">
      <c r="A23" s="1"/>
      <c r="B23" s="41"/>
      <c r="C23" s="41"/>
      <c r="D23" s="41"/>
      <c r="E23" s="41"/>
      <c r="F23" s="41"/>
      <c r="G23" s="41"/>
      <c r="H23" s="41"/>
      <c r="I23" s="41"/>
      <c r="J23" s="1"/>
      <c r="K23" s="41"/>
      <c r="L23" s="41"/>
      <c r="M23" s="41"/>
      <c r="N23" s="40"/>
      <c r="O23" s="24"/>
      <c r="P23" s="24"/>
      <c r="Q23" s="61"/>
      <c r="R23" s="1"/>
      <c r="S23" s="1"/>
      <c r="T23" s="1"/>
      <c r="U23" s="1"/>
      <c r="V23" s="1"/>
      <c r="W23" s="24"/>
      <c r="X23" s="1"/>
      <c r="Y23" s="1"/>
      <c r="Z23" s="1"/>
      <c r="AA23" s="1"/>
      <c r="AB23" s="24"/>
      <c r="AC23" s="1"/>
      <c r="AD23" s="1"/>
      <c r="AE23" s="1"/>
      <c r="AF23" s="23"/>
      <c r="AG23" s="23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42</v>
      </c>
      <c r="E24" s="1"/>
      <c r="F24" s="24"/>
      <c r="G24" s="1"/>
      <c r="H24" s="1"/>
      <c r="I24" s="1"/>
      <c r="J24" s="1"/>
      <c r="K24" s="1"/>
      <c r="L24" s="1"/>
      <c r="M24" s="1"/>
      <c r="N24" s="43"/>
      <c r="O24" s="24"/>
      <c r="P24" s="24"/>
      <c r="Q24" s="61"/>
      <c r="R24" s="1"/>
      <c r="S24" s="1"/>
      <c r="T24" s="1"/>
      <c r="U24" s="1"/>
      <c r="V24" s="1"/>
      <c r="W24" s="24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43</v>
      </c>
      <c r="E25" s="1"/>
      <c r="F25" s="24"/>
      <c r="G25" s="1"/>
      <c r="H25" s="1"/>
      <c r="I25" s="1"/>
      <c r="J25" s="1"/>
      <c r="K25" s="1"/>
      <c r="L25" s="1"/>
      <c r="M25" s="1"/>
      <c r="N25" s="43"/>
      <c r="O25" s="24"/>
      <c r="P25" s="24"/>
      <c r="Q25" s="61"/>
      <c r="R25" s="1"/>
      <c r="S25" s="1"/>
      <c r="T25" s="1"/>
      <c r="U25" s="1"/>
      <c r="V25" s="1"/>
      <c r="W25" s="24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49</v>
      </c>
      <c r="E26" s="1"/>
      <c r="F26" s="24"/>
      <c r="G26" s="1"/>
      <c r="H26" s="1"/>
      <c r="I26" s="1"/>
      <c r="J26" s="1"/>
      <c r="K26" s="1"/>
      <c r="L26" s="1"/>
      <c r="M26" s="1"/>
      <c r="N26" s="1"/>
      <c r="O26" s="1"/>
      <c r="P26" s="24"/>
      <c r="Q26" s="61"/>
      <c r="R26" s="1"/>
      <c r="S26" s="1"/>
      <c r="T26" s="1"/>
      <c r="U26" s="1"/>
      <c r="V26" s="1"/>
      <c r="W26" s="24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52</v>
      </c>
      <c r="E27" s="1"/>
      <c r="F27" s="24"/>
      <c r="G27" s="1"/>
      <c r="H27" s="1"/>
      <c r="I27" s="1"/>
      <c r="J27" s="1"/>
      <c r="K27" s="1"/>
      <c r="L27" s="1"/>
      <c r="M27" s="1"/>
      <c r="N27" s="1"/>
      <c r="O27" s="1"/>
      <c r="P27" s="24"/>
      <c r="Q27" s="61"/>
      <c r="R27" s="1"/>
      <c r="S27" s="1"/>
      <c r="T27" s="1"/>
      <c r="U27" s="1"/>
      <c r="V27" s="1"/>
      <c r="W27" s="24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44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4"/>
      <c r="Q28" s="61"/>
      <c r="R28" s="1"/>
      <c r="S28" s="1"/>
      <c r="T28" s="1"/>
      <c r="U28" s="1"/>
      <c r="V28" s="1"/>
      <c r="W28" s="24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4"/>
      <c r="Q29" s="61"/>
      <c r="R29" s="1"/>
      <c r="S29" s="1"/>
      <c r="T29" s="1"/>
      <c r="U29" s="1"/>
      <c r="V29" s="1"/>
      <c r="W29" s="24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4"/>
      <c r="Q30" s="61"/>
      <c r="R30" s="1"/>
      <c r="S30" s="1"/>
      <c r="T30" s="1"/>
      <c r="U30" s="1"/>
      <c r="V30" s="1"/>
      <c r="W30" s="24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4"/>
      <c r="Q31" s="61"/>
      <c r="R31" s="1"/>
      <c r="S31" s="1"/>
      <c r="T31" s="1"/>
      <c r="U31" s="1"/>
      <c r="V31" s="1"/>
      <c r="W31" s="24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4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4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4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4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4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4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4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4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4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4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4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4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4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4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4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4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4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4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4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4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4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4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61"/>
      <c r="R54" s="1"/>
      <c r="S54" s="1"/>
      <c r="T54" s="1"/>
      <c r="U54" s="1"/>
      <c r="V54" s="1"/>
      <c r="W54" s="24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61"/>
      <c r="R55" s="1"/>
      <c r="S55" s="1"/>
      <c r="T55" s="1"/>
      <c r="U55" s="1"/>
      <c r="V55" s="1"/>
      <c r="W55" s="24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61"/>
      <c r="R56" s="1"/>
      <c r="S56" s="1"/>
      <c r="T56" s="1"/>
      <c r="U56" s="1"/>
      <c r="V56" s="1"/>
      <c r="W56" s="24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61"/>
      <c r="R57" s="1"/>
      <c r="S57" s="1"/>
      <c r="T57" s="1"/>
      <c r="U57" s="1"/>
      <c r="V57" s="1"/>
      <c r="W57" s="24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61"/>
      <c r="R58" s="1"/>
      <c r="S58" s="1"/>
      <c r="T58" s="1"/>
      <c r="U58" s="1"/>
      <c r="V58" s="1"/>
      <c r="W58" s="24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61"/>
      <c r="R59" s="1"/>
      <c r="S59" s="1"/>
      <c r="T59" s="1"/>
      <c r="U59" s="1"/>
      <c r="V59" s="1"/>
      <c r="W59" s="24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61"/>
      <c r="R60" s="1"/>
      <c r="S60" s="1"/>
      <c r="T60" s="1"/>
      <c r="U60" s="1"/>
      <c r="V60" s="1"/>
      <c r="W60" s="24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61"/>
      <c r="R61" s="1"/>
      <c r="S61" s="1"/>
      <c r="T61" s="1"/>
      <c r="U61" s="1"/>
      <c r="V61" s="1"/>
      <c r="W61" s="24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61"/>
      <c r="R62" s="1"/>
      <c r="S62" s="1"/>
      <c r="T62" s="1"/>
      <c r="U62" s="1"/>
      <c r="V62" s="1"/>
      <c r="W62" s="24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61"/>
      <c r="R63" s="1"/>
      <c r="S63" s="1"/>
      <c r="T63" s="1"/>
      <c r="U63" s="1"/>
      <c r="V63" s="1"/>
      <c r="W63" s="24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61"/>
      <c r="R64" s="1"/>
      <c r="S64" s="1"/>
      <c r="T64" s="1"/>
      <c r="U64" s="1"/>
      <c r="V64" s="1"/>
      <c r="W64" s="24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61"/>
      <c r="R65" s="1"/>
      <c r="S65" s="1"/>
      <c r="T65" s="1"/>
      <c r="U65" s="1"/>
      <c r="V65" s="1"/>
      <c r="W65" s="24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61"/>
      <c r="R66" s="1"/>
      <c r="S66" s="1"/>
      <c r="T66" s="1"/>
      <c r="U66" s="1"/>
      <c r="V66" s="1"/>
      <c r="W66" s="24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61"/>
      <c r="R67" s="1"/>
      <c r="S67" s="1"/>
      <c r="T67" s="1"/>
      <c r="U67" s="1"/>
      <c r="V67" s="1"/>
      <c r="W67" s="24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61"/>
      <c r="R68" s="1"/>
      <c r="S68" s="1"/>
      <c r="T68" s="1"/>
      <c r="U68" s="1"/>
      <c r="V68" s="1"/>
      <c r="W68" s="24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61"/>
      <c r="R69" s="1"/>
      <c r="S69" s="1"/>
      <c r="T69" s="1"/>
      <c r="U69" s="1"/>
      <c r="V69" s="1"/>
      <c r="W69" s="24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61"/>
      <c r="R70" s="1"/>
      <c r="S70" s="1"/>
      <c r="T70" s="1"/>
      <c r="U70" s="1"/>
      <c r="V70" s="1"/>
      <c r="W70" s="24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61"/>
      <c r="R71" s="1"/>
      <c r="S71" s="1"/>
      <c r="T71" s="1"/>
      <c r="U71" s="1"/>
      <c r="V71" s="1"/>
      <c r="W71" s="24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61"/>
      <c r="R72" s="1"/>
      <c r="S72" s="1"/>
      <c r="T72" s="1"/>
      <c r="U72" s="1"/>
      <c r="V72" s="1"/>
      <c r="W72" s="24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61"/>
      <c r="R73" s="1"/>
      <c r="S73" s="1"/>
      <c r="T73" s="1"/>
      <c r="U73" s="1"/>
      <c r="V73" s="1"/>
      <c r="W73" s="24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61"/>
      <c r="R74" s="1"/>
      <c r="S74" s="1"/>
      <c r="T74" s="1"/>
      <c r="U74" s="1"/>
      <c r="V74" s="1"/>
      <c r="W74" s="24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61"/>
      <c r="R75" s="1"/>
      <c r="S75" s="1"/>
      <c r="T75" s="1"/>
      <c r="U75" s="1"/>
      <c r="V75" s="1"/>
      <c r="W75" s="24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61"/>
      <c r="R76" s="1"/>
      <c r="S76" s="1"/>
      <c r="T76" s="1"/>
      <c r="U76" s="1"/>
      <c r="V76" s="1"/>
      <c r="W76" s="24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61"/>
      <c r="R77" s="1"/>
      <c r="S77" s="1"/>
      <c r="T77" s="1"/>
      <c r="U77" s="1"/>
      <c r="V77" s="1"/>
      <c r="W77" s="24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61"/>
      <c r="R78" s="1"/>
      <c r="S78" s="1"/>
      <c r="T78" s="1"/>
      <c r="U78" s="1"/>
      <c r="V78" s="1"/>
      <c r="W78" s="24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61"/>
      <c r="R79" s="1"/>
      <c r="S79" s="1"/>
      <c r="T79" s="1"/>
      <c r="U79" s="1"/>
      <c r="V79" s="1"/>
      <c r="W79" s="24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61"/>
      <c r="R80" s="1"/>
      <c r="S80" s="1"/>
      <c r="T80" s="1"/>
      <c r="U80" s="1"/>
      <c r="V80" s="1"/>
      <c r="W80" s="24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61"/>
      <c r="R81" s="1"/>
      <c r="S81" s="1"/>
      <c r="T81" s="1"/>
      <c r="U81" s="1"/>
      <c r="V81" s="1"/>
      <c r="W81" s="24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61"/>
      <c r="R82" s="1"/>
      <c r="S82" s="1"/>
      <c r="T82" s="1"/>
      <c r="U82" s="1"/>
      <c r="V82" s="1"/>
      <c r="W82" s="24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61"/>
      <c r="R83" s="1"/>
      <c r="S83" s="1"/>
      <c r="T83" s="1"/>
      <c r="U83" s="1"/>
      <c r="V83" s="1"/>
      <c r="W83" s="24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61"/>
      <c r="R84" s="1"/>
      <c r="S84" s="1"/>
      <c r="T84" s="1"/>
      <c r="U84" s="1"/>
      <c r="V84" s="1"/>
      <c r="W84" s="24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</sheetData>
  <sortState ref="B13:AE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2020-09-09T12:33:00Z</dcterms:modified>
</cp:coreProperties>
</file>