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O11" i="2" l="1"/>
  <c r="O13" i="2"/>
  <c r="O10" i="2"/>
  <c r="N10" i="2"/>
  <c r="M10" i="2"/>
  <c r="L10" i="2"/>
  <c r="K12" i="2"/>
  <c r="F12" i="2"/>
  <c r="K10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K13" i="2" l="1"/>
  <c r="I13" i="2"/>
  <c r="M13" i="2"/>
  <c r="N11" i="2"/>
  <c r="M11" i="2"/>
  <c r="F13" i="2"/>
  <c r="L11" i="2"/>
  <c r="AB10" i="1"/>
  <c r="AA10" i="1"/>
  <c r="Z10" i="1"/>
  <c r="Y10" i="1"/>
  <c r="X10" i="1"/>
  <c r="W10" i="1"/>
  <c r="N13" i="2" l="1"/>
  <c r="L13" i="2"/>
  <c r="T6" i="4"/>
  <c r="S6" i="4"/>
  <c r="R6" i="4"/>
  <c r="P6" i="4"/>
  <c r="O6" i="4"/>
  <c r="N6" i="4"/>
  <c r="L6" i="4"/>
  <c r="G10" i="4" s="1"/>
  <c r="K6" i="4"/>
  <c r="F10" i="4" s="1"/>
  <c r="J6" i="4"/>
  <c r="E10" i="4" s="1"/>
  <c r="G6" i="4"/>
  <c r="G9" i="4" s="1"/>
  <c r="F6" i="4"/>
  <c r="F9" i="4" s="1"/>
  <c r="E6" i="4"/>
  <c r="E9" i="4" s="1"/>
  <c r="M5" i="4"/>
  <c r="H5" i="4"/>
  <c r="F12" i="4" l="1"/>
  <c r="H9" i="4"/>
  <c r="E12" i="4"/>
  <c r="G12" i="4"/>
  <c r="H10" i="4"/>
  <c r="H6" i="4"/>
  <c r="M6" i="4"/>
  <c r="H12" i="4" l="1"/>
</calcChain>
</file>

<file path=xl/sharedStrings.xml><?xml version="1.0" encoding="utf-8"?>
<sst xmlns="http://schemas.openxmlformats.org/spreadsheetml/2006/main" count="248" uniqueCount="114">
  <si>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</si>
  <si>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</si>
  <si>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</si>
  <si>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</si>
  <si>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</si>
  <si>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</si>
  <si>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</si>
  <si>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</si>
  <si>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</si>
  <si>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</si>
  <si>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</si>
  <si>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</si>
  <si>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</si>
  <si>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</si>
  <si>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</si>
  <si>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</si>
  <si>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</si>
  <si>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</si>
  <si>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</si>
  <si>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</si>
  <si>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</si>
  <si>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</si>
  <si>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</si>
  <si>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</si>
  <si>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</si>
  <si>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</si>
  <si>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</si>
  <si>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</si>
  <si>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</si>
  <si>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</si>
  <si>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</si>
  <si>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</si>
  <si>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</si>
  <si>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Veli-Matti Sylander</t>
  </si>
  <si>
    <t>8.</t>
  </si>
  <si>
    <t>VM</t>
  </si>
  <si>
    <t>10.</t>
  </si>
  <si>
    <t>6.</t>
  </si>
  <si>
    <t>9.</t>
  </si>
  <si>
    <t>09.05. 1982  Tahko - VM  4-2</t>
  </si>
  <si>
    <t>6.  ottelu</t>
  </si>
  <si>
    <t>7.  ottelu</t>
  </si>
  <si>
    <t>30.05. 1982  VM - Lohi  5-2</t>
  </si>
  <si>
    <t>03.06. 1982  KPL - VM  8-16</t>
  </si>
  <si>
    <t xml:space="preserve">  27 v   2 kk   4 pv</t>
  </si>
  <si>
    <t xml:space="preserve">  27 v   2 kk 25 pv</t>
  </si>
  <si>
    <t xml:space="preserve">  27 v   2 kk 29 pv</t>
  </si>
  <si>
    <t>66.  ottelu</t>
  </si>
  <si>
    <t>09.06. 1985  KiU - VM  13-6</t>
  </si>
  <si>
    <t xml:space="preserve">  30 v   3 kk   4 pv</t>
  </si>
  <si>
    <t>1.</t>
  </si>
  <si>
    <t>ykkössarja</t>
  </si>
  <si>
    <t>Seurat</t>
  </si>
  <si>
    <t>VM = Vaasan Maila  (1933)</t>
  </si>
  <si>
    <t>2.</t>
  </si>
  <si>
    <t>5.3.1955</t>
  </si>
  <si>
    <t>MESTARUUSSARJA</t>
  </si>
  <si>
    <t>URA SM-SARJASSA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</si>
  <si>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</si>
  <si>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</si>
  <si>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</si>
  <si>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</si>
  <si>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</si>
  <si>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</si>
  <si>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</si>
  <si>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</si>
  <si>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</si>
  <si>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</si>
  <si>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</si>
  <si>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</si>
  <si>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</si>
  <si>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08.08. 1982  Stadion, Helsinki</t>
  </si>
  <si>
    <t>10-10</t>
  </si>
  <si>
    <t>Länsi</t>
  </si>
  <si>
    <t>vai</t>
  </si>
  <si>
    <t>Aulis Paski</t>
  </si>
  <si>
    <t>Ikä ensimmäisessä ottelussa</t>
  </si>
  <si>
    <t>27 v  5 kk  3 pv</t>
  </si>
  <si>
    <t>PELINJOHTAJAKORTTI</t>
  </si>
  <si>
    <t>MSU</t>
  </si>
  <si>
    <t xml:space="preserve">   Mitalit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</si>
  <si>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</si>
  <si>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</si>
  <si>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</si>
  <si>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</si>
  <si>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</si>
  <si>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</si>
  <si>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</si>
  <si>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</si>
  <si>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ITÄ - LÄNSI - KORTTI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</si>
  <si>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</si>
  <si>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</si>
  <si>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</si>
  <si>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</si>
  <si>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4-11  SMJ</t>
  </si>
  <si>
    <t>0 - 1</t>
  </si>
  <si>
    <t>3/3</t>
  </si>
  <si>
    <t>1/2</t>
  </si>
  <si>
    <t>2/2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</si>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</sst>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9" fillId="5" borderId="2" xfId="0" applyFont="1" applyFill="1" applyBorder="1"/>
    <xf numFmtId="0" fontId="10" fillId="7" borderId="3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3" fillId="2" borderId="12" xfId="0" applyFont="1" applyFill="1" applyBorder="1" applyAlignment="1">
      <alignment vertical="top"/>
    </xf>
    <xf numFmtId="0" fontId="2" fillId="2" borderId="0" xfId="0" applyFont="1" applyFill="1" applyAlignment="1"/>
    <xf numFmtId="0" fontId="3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5" fillId="0" borderId="0" xfId="0" applyFont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2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4" borderId="3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49" fontId="3" fillId="8" borderId="1" xfId="0" applyNumberFormat="1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9" customWidth="1"/>
    <col min="16" max="20" width="5.7109375" style="79" customWidth="1"/>
    <col min="21" max="21" width="8.7109375" style="79" customWidth="1"/>
    <col min="22" max="22" width="0.7109375" style="39" customWidth="1"/>
    <col min="23" max="27" width="5.7109375" style="79" customWidth="1"/>
    <col min="28" max="28" width="8.7109375" style="79" customWidth="1"/>
    <col min="29" max="29" width="0.7109375" style="39" customWidth="1"/>
    <col min="30" max="35" width="5.7109375" style="79" customWidth="1"/>
    <col min="36" max="36" width="91.855468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32"/>
      <c r="W2" s="22" t="s">
        <v>15</v>
      </c>
      <c r="X2" s="14"/>
      <c r="Y2" s="14"/>
      <c r="Z2" s="14"/>
      <c r="AA2" s="14"/>
      <c r="AB2" s="14"/>
      <c r="AC2" s="132"/>
      <c r="AD2" s="22" t="s">
        <v>99</v>
      </c>
      <c r="AE2" s="14"/>
      <c r="AF2" s="14"/>
      <c r="AG2" s="20"/>
      <c r="AH2" s="14" t="s">
        <v>100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1981</v>
      </c>
      <c r="C4" s="25" t="s">
        <v>50</v>
      </c>
      <c r="D4" s="26" t="s">
        <v>35</v>
      </c>
      <c r="E4" s="25"/>
      <c r="F4" s="27" t="s">
        <v>51</v>
      </c>
      <c r="G4" s="28"/>
      <c r="H4" s="29"/>
      <c r="I4" s="25"/>
      <c r="J4" s="25"/>
      <c r="K4" s="25"/>
      <c r="L4" s="25"/>
      <c r="M4" s="25"/>
      <c r="N4" s="30"/>
      <c r="O4" s="39"/>
      <c r="P4" s="31"/>
      <c r="Q4" s="31"/>
      <c r="R4" s="31"/>
      <c r="S4" s="31"/>
      <c r="T4" s="31"/>
      <c r="U4" s="31"/>
      <c r="V4" s="39"/>
      <c r="W4" s="33"/>
      <c r="X4" s="33"/>
      <c r="Y4" s="33"/>
      <c r="Z4" s="33"/>
      <c r="AA4" s="33"/>
      <c r="AB4" s="69"/>
      <c r="AC4" s="39"/>
      <c r="AD4" s="31"/>
      <c r="AE4" s="34"/>
      <c r="AF4" s="35"/>
      <c r="AG4" s="32"/>
      <c r="AH4" s="36"/>
      <c r="AI4" s="31"/>
      <c r="AJ4" s="9"/>
    </row>
    <row r="5" spans="1:36" s="23" customFormat="1" ht="15" customHeight="1" x14ac:dyDescent="0.25">
      <c r="A5" s="9"/>
      <c r="B5" s="31">
        <v>1982</v>
      </c>
      <c r="C5" s="31" t="s">
        <v>34</v>
      </c>
      <c r="D5" s="37" t="s">
        <v>35</v>
      </c>
      <c r="E5" s="31">
        <v>22</v>
      </c>
      <c r="F5" s="31">
        <v>0</v>
      </c>
      <c r="G5" s="31">
        <v>3</v>
      </c>
      <c r="H5" s="31">
        <v>11</v>
      </c>
      <c r="I5" s="31">
        <v>65</v>
      </c>
      <c r="J5" s="31">
        <v>30</v>
      </c>
      <c r="K5" s="31">
        <v>17</v>
      </c>
      <c r="L5" s="31">
        <v>15</v>
      </c>
      <c r="M5" s="31">
        <v>3</v>
      </c>
      <c r="N5" s="38">
        <v>0.42763157894736842</v>
      </c>
      <c r="O5" s="39"/>
      <c r="P5" s="31"/>
      <c r="Q5" s="31"/>
      <c r="R5" s="31"/>
      <c r="S5" s="31"/>
      <c r="T5" s="31"/>
      <c r="U5" s="31"/>
      <c r="V5" s="39"/>
      <c r="W5" s="33">
        <v>6</v>
      </c>
      <c r="X5" s="33">
        <v>0</v>
      </c>
      <c r="Y5" s="33">
        <v>6</v>
      </c>
      <c r="Z5" s="33">
        <v>5</v>
      </c>
      <c r="AA5" s="33">
        <v>20</v>
      </c>
      <c r="AB5" s="69">
        <v>0.57099999999999995</v>
      </c>
      <c r="AC5" s="39"/>
      <c r="AD5" s="31">
        <v>1</v>
      </c>
      <c r="AE5" s="31"/>
      <c r="AF5" s="31"/>
      <c r="AG5" s="32"/>
      <c r="AH5" s="36"/>
      <c r="AI5" s="31"/>
      <c r="AJ5" s="9"/>
    </row>
    <row r="6" spans="1:36" s="23" customFormat="1" ht="15" customHeight="1" x14ac:dyDescent="0.25">
      <c r="A6" s="9"/>
      <c r="B6" s="31">
        <v>1983</v>
      </c>
      <c r="C6" s="31" t="s">
        <v>36</v>
      </c>
      <c r="D6" s="37" t="s">
        <v>35</v>
      </c>
      <c r="E6" s="31">
        <v>22</v>
      </c>
      <c r="F6" s="31">
        <v>0</v>
      </c>
      <c r="G6" s="31">
        <v>11</v>
      </c>
      <c r="H6" s="31">
        <v>6</v>
      </c>
      <c r="I6" s="31">
        <v>68</v>
      </c>
      <c r="J6" s="31">
        <v>31</v>
      </c>
      <c r="K6" s="31">
        <v>13</v>
      </c>
      <c r="L6" s="31">
        <v>13</v>
      </c>
      <c r="M6" s="31">
        <v>11</v>
      </c>
      <c r="N6" s="38">
        <v>0.45333333333333331</v>
      </c>
      <c r="O6" s="39"/>
      <c r="P6" s="31"/>
      <c r="Q6" s="31"/>
      <c r="R6" s="31"/>
      <c r="S6" s="31"/>
      <c r="T6" s="31"/>
      <c r="U6" s="31"/>
      <c r="V6" s="39"/>
      <c r="W6" s="33">
        <v>6</v>
      </c>
      <c r="X6" s="40">
        <v>0</v>
      </c>
      <c r="Y6" s="40">
        <v>1</v>
      </c>
      <c r="Z6" s="40">
        <v>1</v>
      </c>
      <c r="AA6" s="40">
        <v>13</v>
      </c>
      <c r="AB6" s="69">
        <v>0.46400000000000002</v>
      </c>
      <c r="AC6" s="39"/>
      <c r="AD6" s="31"/>
      <c r="AE6" s="31"/>
      <c r="AF6" s="31"/>
      <c r="AG6" s="32"/>
      <c r="AH6" s="36"/>
      <c r="AI6" s="31"/>
      <c r="AJ6" s="9"/>
    </row>
    <row r="7" spans="1:36" s="23" customFormat="1" ht="15" customHeight="1" x14ac:dyDescent="0.2">
      <c r="A7" s="9"/>
      <c r="B7" s="25">
        <v>1984</v>
      </c>
      <c r="C7" s="25" t="s">
        <v>54</v>
      </c>
      <c r="D7" s="41" t="s">
        <v>35</v>
      </c>
      <c r="E7" s="25"/>
      <c r="F7" s="27" t="s">
        <v>51</v>
      </c>
      <c r="G7" s="28"/>
      <c r="H7" s="29"/>
      <c r="I7" s="25"/>
      <c r="J7" s="25"/>
      <c r="K7" s="25"/>
      <c r="L7" s="25"/>
      <c r="M7" s="25"/>
      <c r="N7" s="25"/>
      <c r="O7" s="24"/>
      <c r="P7" s="31"/>
      <c r="Q7" s="31"/>
      <c r="R7" s="31"/>
      <c r="S7" s="31"/>
      <c r="T7" s="31"/>
      <c r="U7" s="31"/>
      <c r="V7" s="24"/>
      <c r="W7" s="33"/>
      <c r="X7" s="33"/>
      <c r="Y7" s="33"/>
      <c r="Z7" s="33"/>
      <c r="AA7" s="33"/>
      <c r="AB7" s="69"/>
      <c r="AC7" s="24"/>
      <c r="AD7" s="31"/>
      <c r="AE7" s="31"/>
      <c r="AF7" s="31">
        <v>1</v>
      </c>
      <c r="AG7" s="32"/>
      <c r="AH7" s="36"/>
      <c r="AI7" s="31"/>
      <c r="AJ7" s="9"/>
    </row>
    <row r="8" spans="1:36" s="23" customFormat="1" ht="15" customHeight="1" x14ac:dyDescent="0.2">
      <c r="A8" s="9"/>
      <c r="B8" s="31">
        <v>1985</v>
      </c>
      <c r="C8" s="31" t="s">
        <v>37</v>
      </c>
      <c r="D8" s="37" t="s">
        <v>35</v>
      </c>
      <c r="E8" s="31">
        <v>22</v>
      </c>
      <c r="F8" s="31">
        <v>1</v>
      </c>
      <c r="G8" s="31">
        <v>13</v>
      </c>
      <c r="H8" s="31">
        <v>5</v>
      </c>
      <c r="I8" s="31">
        <v>65</v>
      </c>
      <c r="J8" s="31">
        <v>17</v>
      </c>
      <c r="K8" s="31">
        <v>10</v>
      </c>
      <c r="L8" s="31">
        <v>24</v>
      </c>
      <c r="M8" s="31">
        <v>14</v>
      </c>
      <c r="N8" s="42">
        <v>0.41899999999999998</v>
      </c>
      <c r="O8" s="24"/>
      <c r="P8" s="31"/>
      <c r="Q8" s="31"/>
      <c r="R8" s="31"/>
      <c r="S8" s="31"/>
      <c r="T8" s="31"/>
      <c r="U8" s="31"/>
      <c r="V8" s="24"/>
      <c r="W8" s="33"/>
      <c r="X8" s="40"/>
      <c r="Y8" s="40"/>
      <c r="Z8" s="40"/>
      <c r="AA8" s="40"/>
      <c r="AB8" s="69"/>
      <c r="AC8" s="24"/>
      <c r="AD8" s="31"/>
      <c r="AE8" s="31"/>
      <c r="AF8" s="31"/>
      <c r="AG8" s="32"/>
      <c r="AH8" s="36"/>
      <c r="AI8" s="31"/>
      <c r="AJ8" s="9"/>
    </row>
    <row r="9" spans="1:36" s="23" customFormat="1" ht="15" customHeight="1" x14ac:dyDescent="0.25">
      <c r="A9" s="9"/>
      <c r="B9" s="31">
        <v>1986</v>
      </c>
      <c r="C9" s="31" t="s">
        <v>38</v>
      </c>
      <c r="D9" s="37" t="s">
        <v>35</v>
      </c>
      <c r="E9" s="31">
        <v>21</v>
      </c>
      <c r="F9" s="31">
        <v>0</v>
      </c>
      <c r="G9" s="31">
        <v>0</v>
      </c>
      <c r="H9" s="31">
        <v>2</v>
      </c>
      <c r="I9" s="31">
        <v>22</v>
      </c>
      <c r="J9" s="31">
        <v>8</v>
      </c>
      <c r="K9" s="31">
        <v>8</v>
      </c>
      <c r="L9" s="31">
        <v>6</v>
      </c>
      <c r="M9" s="31">
        <v>0</v>
      </c>
      <c r="N9" s="42">
        <v>0.28599999999999998</v>
      </c>
      <c r="O9" s="39"/>
      <c r="P9" s="31"/>
      <c r="Q9" s="31"/>
      <c r="R9" s="31"/>
      <c r="S9" s="31"/>
      <c r="T9" s="31"/>
      <c r="U9" s="31"/>
      <c r="V9" s="39"/>
      <c r="W9" s="33">
        <v>3</v>
      </c>
      <c r="X9" s="33">
        <v>0</v>
      </c>
      <c r="Y9" s="33">
        <v>2</v>
      </c>
      <c r="Z9" s="33">
        <v>0</v>
      </c>
      <c r="AA9" s="33">
        <v>8</v>
      </c>
      <c r="AB9" s="69">
        <v>0.47099999999999997</v>
      </c>
      <c r="AC9" s="39"/>
      <c r="AD9" s="31"/>
      <c r="AE9" s="31"/>
      <c r="AF9" s="32"/>
      <c r="AG9" s="32"/>
      <c r="AH9" s="36"/>
      <c r="AI9" s="31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87</v>
      </c>
      <c r="F10" s="18">
        <v>1</v>
      </c>
      <c r="G10" s="18">
        <v>27</v>
      </c>
      <c r="H10" s="18">
        <v>24</v>
      </c>
      <c r="I10" s="18">
        <v>220</v>
      </c>
      <c r="J10" s="18">
        <v>86</v>
      </c>
      <c r="K10" s="18">
        <v>48</v>
      </c>
      <c r="L10" s="18">
        <v>58</v>
      </c>
      <c r="M10" s="18">
        <v>28</v>
      </c>
      <c r="N10" s="43">
        <v>0.41199999999999998</v>
      </c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3">
        <v>0</v>
      </c>
      <c r="V10" s="24"/>
      <c r="W10" s="183">
        <f>PRODUCT(E16)</f>
        <v>15</v>
      </c>
      <c r="X10" s="183">
        <f>PRODUCT(F16)</f>
        <v>0</v>
      </c>
      <c r="Y10" s="183">
        <f>PRODUCT(G16)</f>
        <v>9</v>
      </c>
      <c r="Z10" s="183">
        <f>PRODUCT(H16)</f>
        <v>6</v>
      </c>
      <c r="AA10" s="183">
        <f>PRODUCT(I16)</f>
        <v>41</v>
      </c>
      <c r="AB10" s="43">
        <f>PRODUCT(N16)</f>
        <v>0.51300000000000001</v>
      </c>
      <c r="AC10" s="24"/>
      <c r="AD10" s="18">
        <v>1</v>
      </c>
      <c r="AE10" s="18">
        <v>0</v>
      </c>
      <c r="AF10" s="18">
        <v>1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2" t="s">
        <v>2</v>
      </c>
      <c r="C11" s="36"/>
      <c r="D11" s="44">
        <v>185</v>
      </c>
      <c r="E11" s="45"/>
      <c r="F11" s="45"/>
      <c r="G11" s="45"/>
      <c r="H11" s="45"/>
      <c r="I11" s="45"/>
      <c r="J11" s="45"/>
      <c r="K11" s="45"/>
      <c r="L11" s="45"/>
      <c r="M11" s="45"/>
      <c r="N11" s="46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7"/>
      <c r="AI11" s="45"/>
      <c r="AJ11" s="9"/>
    </row>
    <row r="12" spans="1:36" ht="15" customHeight="1" x14ac:dyDescent="0.25">
      <c r="A12" s="9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P12" s="45"/>
      <c r="Q12" s="48"/>
      <c r="R12" s="45"/>
      <c r="S12" s="45"/>
      <c r="T12" s="45"/>
      <c r="U12" s="45"/>
      <c r="W12" s="45"/>
      <c r="X12" s="45"/>
      <c r="Y12" s="45"/>
      <c r="Z12" s="45"/>
      <c r="AA12" s="45"/>
      <c r="AB12" s="45"/>
      <c r="AD12" s="45"/>
      <c r="AE12" s="45"/>
      <c r="AF12" s="45"/>
      <c r="AG12" s="45"/>
      <c r="AH12" s="45"/>
      <c r="AI12" s="45"/>
      <c r="AJ12" s="9"/>
    </row>
    <row r="13" spans="1:36" ht="15" customHeight="1" x14ac:dyDescent="0.25">
      <c r="A13" s="9"/>
      <c r="B13" s="22" t="s">
        <v>57</v>
      </c>
      <c r="C13" s="49"/>
      <c r="D13" s="49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5"/>
      <c r="K13" s="18" t="s">
        <v>25</v>
      </c>
      <c r="L13" s="18" t="s">
        <v>26</v>
      </c>
      <c r="M13" s="18" t="s">
        <v>27</v>
      </c>
      <c r="N13" s="18" t="s">
        <v>21</v>
      </c>
      <c r="O13" s="24"/>
      <c r="P13" s="50" t="s">
        <v>28</v>
      </c>
      <c r="Q13" s="12"/>
      <c r="R13" s="12"/>
      <c r="S13" s="12"/>
      <c r="T13" s="51"/>
      <c r="U13" s="51"/>
      <c r="V13" s="51"/>
      <c r="W13" s="51"/>
      <c r="X13" s="51"/>
      <c r="Y13" s="51"/>
      <c r="Z13" s="51"/>
      <c r="AA13" s="12"/>
      <c r="AB13" s="12"/>
      <c r="AC13" s="51"/>
      <c r="AD13" s="12"/>
      <c r="AE13" s="12"/>
      <c r="AF13" s="12"/>
      <c r="AG13" s="12"/>
      <c r="AH13" s="12"/>
      <c r="AI13" s="52"/>
      <c r="AJ13" s="9"/>
    </row>
    <row r="14" spans="1:36" ht="15" customHeight="1" x14ac:dyDescent="0.2">
      <c r="A14" s="9"/>
      <c r="B14" s="50" t="s">
        <v>12</v>
      </c>
      <c r="C14" s="12"/>
      <c r="D14" s="52"/>
      <c r="E14" s="31">
        <v>87</v>
      </c>
      <c r="F14" s="31">
        <v>1</v>
      </c>
      <c r="G14" s="31">
        <v>27</v>
      </c>
      <c r="H14" s="31">
        <v>24</v>
      </c>
      <c r="I14" s="31">
        <v>220</v>
      </c>
      <c r="J14" s="45"/>
      <c r="K14" s="53">
        <v>0.32183908045977011</v>
      </c>
      <c r="L14" s="53">
        <v>0.27586206896551724</v>
      </c>
      <c r="M14" s="53">
        <v>2.5287356321839081</v>
      </c>
      <c r="N14" s="42">
        <v>0.41199999999999998</v>
      </c>
      <c r="O14" s="24"/>
      <c r="P14" s="54" t="s">
        <v>9</v>
      </c>
      <c r="Q14" s="55"/>
      <c r="R14" s="56" t="s">
        <v>39</v>
      </c>
      <c r="S14" s="56"/>
      <c r="T14" s="56"/>
      <c r="U14" s="56"/>
      <c r="V14" s="56"/>
      <c r="W14" s="56"/>
      <c r="X14" s="56"/>
      <c r="Y14" s="57" t="s">
        <v>11</v>
      </c>
      <c r="Z14" s="56"/>
      <c r="AA14" s="56" t="s">
        <v>44</v>
      </c>
      <c r="AB14" s="56"/>
      <c r="AC14" s="56"/>
      <c r="AD14" s="56"/>
      <c r="AE14" s="56"/>
      <c r="AF14" s="56"/>
      <c r="AG14" s="56"/>
      <c r="AH14" s="57"/>
      <c r="AI14" s="184"/>
      <c r="AJ14" s="9"/>
    </row>
    <row r="15" spans="1:36" ht="15" customHeight="1" x14ac:dyDescent="0.2">
      <c r="A15" s="9"/>
      <c r="B15" s="58" t="s">
        <v>14</v>
      </c>
      <c r="C15" s="59"/>
      <c r="D15" s="60"/>
      <c r="E15" s="31"/>
      <c r="F15" s="31"/>
      <c r="G15" s="31"/>
      <c r="H15" s="31"/>
      <c r="I15" s="31"/>
      <c r="J15" s="45"/>
      <c r="K15" s="53"/>
      <c r="L15" s="53"/>
      <c r="M15" s="53"/>
      <c r="N15" s="42"/>
      <c r="O15" s="24"/>
      <c r="P15" s="61" t="s">
        <v>101</v>
      </c>
      <c r="Q15" s="62"/>
      <c r="R15" s="63" t="s">
        <v>42</v>
      </c>
      <c r="S15" s="63"/>
      <c r="T15" s="63"/>
      <c r="U15" s="63"/>
      <c r="V15" s="63"/>
      <c r="W15" s="63"/>
      <c r="X15" s="63"/>
      <c r="Y15" s="64" t="s">
        <v>40</v>
      </c>
      <c r="Z15" s="63"/>
      <c r="AA15" s="63" t="s">
        <v>45</v>
      </c>
      <c r="AB15" s="63"/>
      <c r="AC15" s="63"/>
      <c r="AD15" s="63"/>
      <c r="AE15" s="63"/>
      <c r="AF15" s="63"/>
      <c r="AG15" s="63"/>
      <c r="AH15" s="64"/>
      <c r="AI15" s="185"/>
      <c r="AJ15" s="9"/>
    </row>
    <row r="16" spans="1:36" ht="15" customHeight="1" x14ac:dyDescent="0.2">
      <c r="A16" s="9"/>
      <c r="B16" s="65" t="s">
        <v>15</v>
      </c>
      <c r="C16" s="66"/>
      <c r="D16" s="67"/>
      <c r="E16" s="33">
        <v>15</v>
      </c>
      <c r="F16" s="33">
        <v>0</v>
      </c>
      <c r="G16" s="33">
        <v>9</v>
      </c>
      <c r="H16" s="33">
        <v>6</v>
      </c>
      <c r="I16" s="33">
        <v>41</v>
      </c>
      <c r="J16" s="45"/>
      <c r="K16" s="68">
        <v>0.6</v>
      </c>
      <c r="L16" s="68">
        <v>0.4</v>
      </c>
      <c r="M16" s="68">
        <v>2.7333333333333334</v>
      </c>
      <c r="N16" s="69">
        <v>0.51300000000000001</v>
      </c>
      <c r="O16" s="24"/>
      <c r="P16" s="61" t="s">
        <v>102</v>
      </c>
      <c r="Q16" s="62"/>
      <c r="R16" s="63" t="s">
        <v>43</v>
      </c>
      <c r="S16" s="63"/>
      <c r="T16" s="63"/>
      <c r="U16" s="63"/>
      <c r="V16" s="63"/>
      <c r="W16" s="63"/>
      <c r="X16" s="63"/>
      <c r="Y16" s="64" t="s">
        <v>41</v>
      </c>
      <c r="Z16" s="63"/>
      <c r="AA16" s="63" t="s">
        <v>46</v>
      </c>
      <c r="AB16" s="63"/>
      <c r="AC16" s="63"/>
      <c r="AD16" s="63"/>
      <c r="AE16" s="63"/>
      <c r="AF16" s="63"/>
      <c r="AG16" s="63"/>
      <c r="AH16" s="64"/>
      <c r="AI16" s="185"/>
    </row>
    <row r="17" spans="1:35" ht="15" customHeight="1" x14ac:dyDescent="0.2">
      <c r="A17" s="9"/>
      <c r="B17" s="70" t="s">
        <v>24</v>
      </c>
      <c r="C17" s="71"/>
      <c r="D17" s="72"/>
      <c r="E17" s="18">
        <v>102</v>
      </c>
      <c r="F17" s="18">
        <v>1</v>
      </c>
      <c r="G17" s="18">
        <v>36</v>
      </c>
      <c r="H17" s="18">
        <v>30</v>
      </c>
      <c r="I17" s="18">
        <v>261</v>
      </c>
      <c r="J17" s="45"/>
      <c r="K17" s="73">
        <v>0.36274509803921567</v>
      </c>
      <c r="L17" s="73">
        <v>0.29411764705882354</v>
      </c>
      <c r="M17" s="73">
        <v>2.5588235294117645</v>
      </c>
      <c r="N17" s="43">
        <v>0.42499999999999999</v>
      </c>
      <c r="O17" s="24"/>
      <c r="P17" s="74" t="s">
        <v>10</v>
      </c>
      <c r="Q17" s="75"/>
      <c r="R17" s="76" t="s">
        <v>48</v>
      </c>
      <c r="S17" s="76"/>
      <c r="T17" s="76"/>
      <c r="U17" s="76"/>
      <c r="V17" s="76"/>
      <c r="W17" s="76"/>
      <c r="X17" s="76"/>
      <c r="Y17" s="77" t="s">
        <v>47</v>
      </c>
      <c r="Z17" s="76"/>
      <c r="AA17" s="76" t="s">
        <v>49</v>
      </c>
      <c r="AB17" s="76"/>
      <c r="AC17" s="76"/>
      <c r="AD17" s="76"/>
      <c r="AE17" s="76"/>
      <c r="AF17" s="76"/>
      <c r="AG17" s="76"/>
      <c r="AH17" s="77"/>
      <c r="AI17" s="186"/>
    </row>
    <row r="18" spans="1:35" ht="15" customHeight="1" x14ac:dyDescent="0.25">
      <c r="A18" s="9"/>
      <c r="B18" s="47"/>
      <c r="C18" s="47"/>
      <c r="D18" s="47"/>
      <c r="E18" s="47"/>
      <c r="F18" s="47"/>
      <c r="G18" s="47"/>
      <c r="H18" s="47"/>
      <c r="I18" s="47"/>
      <c r="J18" s="45"/>
      <c r="K18" s="47"/>
      <c r="L18" s="47"/>
      <c r="M18" s="47"/>
      <c r="N18" s="46"/>
      <c r="O18" s="24"/>
      <c r="P18" s="45"/>
      <c r="Q18" s="48"/>
      <c r="R18" s="45"/>
      <c r="S18" s="45"/>
      <c r="T18" s="24"/>
      <c r="U18" s="24"/>
      <c r="V18" s="24"/>
      <c r="W18" s="24"/>
      <c r="X18" s="78"/>
      <c r="Y18" s="45"/>
      <c r="Z18" s="45"/>
      <c r="AA18" s="45"/>
      <c r="AB18" s="45"/>
      <c r="AC18" s="24"/>
      <c r="AD18" s="45"/>
      <c r="AE18" s="45"/>
      <c r="AF18" s="45"/>
      <c r="AG18" s="45"/>
      <c r="AH18" s="45"/>
      <c r="AI18" s="45"/>
    </row>
    <row r="19" spans="1:35" ht="15" customHeight="1" x14ac:dyDescent="0.25">
      <c r="A19" s="9"/>
      <c r="B19" s="45" t="s">
        <v>52</v>
      </c>
      <c r="C19" s="45"/>
      <c r="D19" s="45" t="s">
        <v>53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4"/>
      <c r="P19" s="45"/>
      <c r="Q19" s="48"/>
      <c r="R19" s="45"/>
      <c r="S19" s="45"/>
      <c r="T19" s="24"/>
      <c r="U19" s="24"/>
      <c r="V19" s="24"/>
      <c r="W19" s="24"/>
      <c r="X19" s="78"/>
      <c r="Y19" s="45"/>
      <c r="Z19" s="45"/>
      <c r="AA19" s="45"/>
      <c r="AB19" s="45"/>
      <c r="AC19" s="24"/>
      <c r="AD19" s="45"/>
      <c r="AE19" s="45"/>
      <c r="AF19" s="45"/>
      <c r="AG19" s="45"/>
      <c r="AH19" s="45"/>
      <c r="AI19" s="45"/>
    </row>
    <row r="20" spans="1:35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8"/>
      <c r="O20" s="24"/>
      <c r="P20" s="45"/>
      <c r="Q20" s="48"/>
      <c r="R20" s="45"/>
      <c r="S20" s="45"/>
      <c r="T20" s="24"/>
      <c r="U20" s="24"/>
      <c r="V20" s="24"/>
      <c r="W20" s="24"/>
      <c r="X20" s="78"/>
      <c r="Y20" s="45"/>
      <c r="Z20" s="45"/>
      <c r="AA20" s="45"/>
      <c r="AB20" s="45"/>
      <c r="AC20" s="24"/>
      <c r="AD20" s="45"/>
      <c r="AE20" s="45"/>
      <c r="AF20" s="45"/>
      <c r="AG20" s="45"/>
      <c r="AH20" s="45"/>
      <c r="AI20" s="45"/>
    </row>
    <row r="21" spans="1:35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24"/>
      <c r="P21" s="45"/>
      <c r="Q21" s="48"/>
      <c r="R21" s="45"/>
      <c r="S21" s="45"/>
      <c r="T21" s="24"/>
      <c r="U21" s="24"/>
      <c r="V21" s="24"/>
      <c r="W21" s="24"/>
      <c r="X21" s="78"/>
      <c r="Y21" s="78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4"/>
      <c r="P22" s="45"/>
      <c r="Q22" s="48"/>
      <c r="R22" s="45"/>
      <c r="S22" s="45"/>
      <c r="T22" s="24"/>
      <c r="U22" s="24"/>
      <c r="V22" s="24"/>
      <c r="W22" s="24"/>
      <c r="X22" s="78"/>
      <c r="Y22" s="78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4"/>
      <c r="P23" s="45"/>
      <c r="Q23" s="48"/>
      <c r="R23" s="45"/>
      <c r="S23" s="45"/>
      <c r="T23" s="24"/>
      <c r="U23" s="24"/>
      <c r="V23" s="24"/>
      <c r="W23" s="24"/>
      <c r="X23" s="78"/>
      <c r="Y23" s="7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78"/>
      <c r="Y24" s="7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4"/>
      <c r="P58" s="45"/>
      <c r="Q58" s="48"/>
      <c r="R58" s="45"/>
      <c r="S58" s="45"/>
      <c r="T58" s="24"/>
      <c r="U58" s="24"/>
      <c r="V58" s="24"/>
      <c r="W58" s="24"/>
      <c r="X58" s="78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4"/>
      <c r="P59" s="45"/>
      <c r="Q59" s="48"/>
      <c r="R59" s="45"/>
      <c r="S59" s="45"/>
      <c r="T59" s="24"/>
      <c r="U59" s="24"/>
      <c r="V59" s="24"/>
      <c r="W59" s="24"/>
      <c r="X59" s="78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4"/>
      <c r="P60" s="45"/>
      <c r="Q60" s="48"/>
      <c r="R60" s="45"/>
      <c r="S60" s="45"/>
      <c r="T60" s="24"/>
      <c r="U60" s="24"/>
      <c r="V60" s="24"/>
      <c r="W60" s="24"/>
      <c r="X60" s="78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4"/>
      <c r="P61" s="45"/>
      <c r="Q61" s="48"/>
      <c r="R61" s="45"/>
      <c r="S61" s="45"/>
      <c r="T61" s="24"/>
      <c r="U61" s="24"/>
      <c r="V61" s="24"/>
      <c r="W61" s="24"/>
      <c r="X61" s="78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4"/>
      <c r="P62" s="45"/>
      <c r="Q62" s="48"/>
      <c r="R62" s="45"/>
      <c r="S62" s="45"/>
      <c r="T62" s="24"/>
      <c r="U62" s="24"/>
      <c r="V62" s="24"/>
      <c r="W62" s="24"/>
      <c r="X62" s="78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78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78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78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78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78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78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78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78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78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78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78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78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78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78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78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78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78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78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78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78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78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78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78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78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78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78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78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78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78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105" spans="2:36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55</v>
      </c>
      <c r="F1" s="1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7"/>
      <c r="AB1" s="1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2" t="s">
        <v>103</v>
      </c>
      <c r="C2" s="83"/>
      <c r="D2" s="84"/>
      <c r="E2" s="13" t="s">
        <v>12</v>
      </c>
      <c r="F2" s="14"/>
      <c r="G2" s="14"/>
      <c r="H2" s="14"/>
      <c r="I2" s="20"/>
      <c r="J2" s="15"/>
      <c r="K2" s="132"/>
      <c r="L2" s="22" t="s">
        <v>104</v>
      </c>
      <c r="M2" s="14"/>
      <c r="N2" s="14"/>
      <c r="O2" s="21"/>
      <c r="P2" s="19"/>
      <c r="Q2" s="22" t="s">
        <v>105</v>
      </c>
      <c r="R2" s="14"/>
      <c r="S2" s="14"/>
      <c r="T2" s="14"/>
      <c r="U2" s="20"/>
      <c r="V2" s="21"/>
      <c r="W2" s="19"/>
      <c r="X2" s="188" t="s">
        <v>106</v>
      </c>
      <c r="Y2" s="189"/>
      <c r="Z2" s="190"/>
      <c r="AA2" s="13" t="s">
        <v>12</v>
      </c>
      <c r="AB2" s="14"/>
      <c r="AC2" s="14"/>
      <c r="AD2" s="14"/>
      <c r="AE2" s="20"/>
      <c r="AF2" s="15"/>
      <c r="AG2" s="132"/>
      <c r="AH2" s="22" t="s">
        <v>107</v>
      </c>
      <c r="AI2" s="14"/>
      <c r="AJ2" s="14"/>
      <c r="AK2" s="21"/>
      <c r="AL2" s="19"/>
      <c r="AM2" s="22" t="s">
        <v>105</v>
      </c>
      <c r="AN2" s="14"/>
      <c r="AO2" s="14"/>
      <c r="AP2" s="14"/>
      <c r="AQ2" s="20"/>
      <c r="AR2" s="21"/>
      <c r="AS2" s="19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91"/>
      <c r="L3" s="18" t="s">
        <v>5</v>
      </c>
      <c r="M3" s="18" t="s">
        <v>6</v>
      </c>
      <c r="N3" s="18" t="s">
        <v>108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9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91"/>
      <c r="AH3" s="18" t="s">
        <v>5</v>
      </c>
      <c r="AI3" s="18" t="s">
        <v>6</v>
      </c>
      <c r="AJ3" s="18" t="s">
        <v>108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9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1981</v>
      </c>
      <c r="C4" s="31" t="s">
        <v>50</v>
      </c>
      <c r="D4" s="2" t="s">
        <v>35</v>
      </c>
      <c r="E4" s="31">
        <v>10</v>
      </c>
      <c r="F4" s="31">
        <v>0</v>
      </c>
      <c r="G4" s="31">
        <v>1</v>
      </c>
      <c r="H4" s="31">
        <v>4</v>
      </c>
      <c r="I4" s="31">
        <v>28</v>
      </c>
      <c r="J4" s="38">
        <v>0.42399999999999999</v>
      </c>
      <c r="K4" s="24"/>
      <c r="L4" s="18"/>
      <c r="M4" s="18"/>
      <c r="N4" s="18"/>
      <c r="O4" s="18"/>
      <c r="P4" s="24"/>
      <c r="Q4" s="31">
        <v>10</v>
      </c>
      <c r="R4" s="31">
        <v>0</v>
      </c>
      <c r="S4" s="31">
        <v>3</v>
      </c>
      <c r="T4" s="31">
        <v>3</v>
      </c>
      <c r="U4" s="31"/>
      <c r="V4" s="192"/>
      <c r="W4" s="39"/>
      <c r="X4" s="31"/>
      <c r="Y4" s="36"/>
      <c r="Z4" s="2"/>
      <c r="AA4" s="31"/>
      <c r="AB4" s="31"/>
      <c r="AC4" s="31"/>
      <c r="AD4" s="32"/>
      <c r="AE4" s="31"/>
      <c r="AF4" s="38"/>
      <c r="AG4" s="39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93"/>
      <c r="AS4" s="19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1"/>
      <c r="D5" s="2"/>
      <c r="E5" s="31"/>
      <c r="F5" s="31"/>
      <c r="G5" s="31"/>
      <c r="H5" s="31"/>
      <c r="I5" s="31"/>
      <c r="J5" s="38"/>
      <c r="K5" s="24"/>
      <c r="L5" s="18"/>
      <c r="M5" s="18"/>
      <c r="N5" s="18"/>
      <c r="O5" s="18"/>
      <c r="P5" s="24"/>
      <c r="Q5" s="31"/>
      <c r="R5" s="31"/>
      <c r="S5" s="31"/>
      <c r="T5" s="31"/>
      <c r="U5" s="31"/>
      <c r="V5" s="192"/>
      <c r="W5" s="39"/>
      <c r="X5" s="31"/>
      <c r="Y5" s="36"/>
      <c r="Z5" s="2"/>
      <c r="AA5" s="31"/>
      <c r="AB5" s="31"/>
      <c r="AC5" s="31"/>
      <c r="AD5" s="32"/>
      <c r="AE5" s="31"/>
      <c r="AF5" s="38"/>
      <c r="AG5" s="39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93"/>
      <c r="AS5" s="19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1984</v>
      </c>
      <c r="C6" s="31" t="s">
        <v>54</v>
      </c>
      <c r="D6" s="2" t="s">
        <v>35</v>
      </c>
      <c r="E6" s="31">
        <v>10</v>
      </c>
      <c r="F6" s="31">
        <v>0</v>
      </c>
      <c r="G6" s="31">
        <v>15</v>
      </c>
      <c r="H6" s="31">
        <v>8</v>
      </c>
      <c r="I6" s="31"/>
      <c r="J6" s="38"/>
      <c r="K6" s="24"/>
      <c r="L6" s="18"/>
      <c r="M6" s="18"/>
      <c r="N6" s="18"/>
      <c r="O6" s="18"/>
      <c r="P6" s="24"/>
      <c r="Q6" s="31">
        <v>8</v>
      </c>
      <c r="R6" s="31">
        <v>0</v>
      </c>
      <c r="S6" s="31">
        <v>8</v>
      </c>
      <c r="T6" s="31">
        <v>14</v>
      </c>
      <c r="U6" s="31"/>
      <c r="V6" s="192"/>
      <c r="W6" s="39"/>
      <c r="X6" s="31"/>
      <c r="Y6" s="36"/>
      <c r="Z6" s="2"/>
      <c r="AA6" s="31"/>
      <c r="AB6" s="31"/>
      <c r="AC6" s="31"/>
      <c r="AD6" s="32"/>
      <c r="AE6" s="31"/>
      <c r="AF6" s="38"/>
      <c r="AG6" s="39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93"/>
      <c r="AS6" s="19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ht="14.25" x14ac:dyDescent="0.2">
      <c r="A7" s="45"/>
      <c r="B7" s="91" t="s">
        <v>109</v>
      </c>
      <c r="C7" s="95"/>
      <c r="D7" s="94"/>
      <c r="E7" s="93">
        <f>SUM(E4:E6)</f>
        <v>20</v>
      </c>
      <c r="F7" s="93">
        <f>SUM(F4:F6)</f>
        <v>0</v>
      </c>
      <c r="G7" s="93">
        <f>SUM(G4:G6)</f>
        <v>16</v>
      </c>
      <c r="H7" s="93">
        <f>SUM(H4:H6)</f>
        <v>12</v>
      </c>
      <c r="I7" s="93">
        <f>SUM(I4:I6)</f>
        <v>28</v>
      </c>
      <c r="J7" s="195">
        <v>0</v>
      </c>
      <c r="K7" s="132">
        <f>SUM(K4:K6)</f>
        <v>0</v>
      </c>
      <c r="L7" s="22"/>
      <c r="M7" s="20"/>
      <c r="N7" s="196"/>
      <c r="O7" s="197"/>
      <c r="P7" s="24"/>
      <c r="Q7" s="93">
        <f>SUM(Q4:Q6)</f>
        <v>18</v>
      </c>
      <c r="R7" s="93">
        <f>SUM(R4:R6)</f>
        <v>0</v>
      </c>
      <c r="S7" s="93">
        <f>SUM(S4:S6)</f>
        <v>11</v>
      </c>
      <c r="T7" s="93">
        <f>SUM(T4:T6)</f>
        <v>17</v>
      </c>
      <c r="U7" s="93">
        <f>SUM(U4:U6)</f>
        <v>0</v>
      </c>
      <c r="V7" s="43">
        <v>0</v>
      </c>
      <c r="W7" s="132">
        <f>SUM(W4:W6)</f>
        <v>0</v>
      </c>
      <c r="X7" s="16" t="s">
        <v>109</v>
      </c>
      <c r="Y7" s="17"/>
      <c r="Z7" s="15"/>
      <c r="AA7" s="93">
        <f>SUM(AA4:AA6)</f>
        <v>0</v>
      </c>
      <c r="AB7" s="93">
        <f>SUM(AB4:AB6)</f>
        <v>0</v>
      </c>
      <c r="AC7" s="93">
        <f>SUM(AC4:AC6)</f>
        <v>0</v>
      </c>
      <c r="AD7" s="93">
        <f>SUM(AD4:AD6)</f>
        <v>0</v>
      </c>
      <c r="AE7" s="93">
        <f>SUM(AE4:AE6)</f>
        <v>0</v>
      </c>
      <c r="AF7" s="195">
        <v>0</v>
      </c>
      <c r="AG7" s="132">
        <f>SUM(AG4:AG6)</f>
        <v>0</v>
      </c>
      <c r="AH7" s="22"/>
      <c r="AI7" s="20"/>
      <c r="AJ7" s="196"/>
      <c r="AK7" s="197"/>
      <c r="AL7" s="24"/>
      <c r="AM7" s="93">
        <f>SUM(AM4:AM6)</f>
        <v>0</v>
      </c>
      <c r="AN7" s="93">
        <f>SUM(AN4:AN6)</f>
        <v>0</v>
      </c>
      <c r="AO7" s="93">
        <f>SUM(AO4:AO6)</f>
        <v>0</v>
      </c>
      <c r="AP7" s="93">
        <f>SUM(AP4:AP6)</f>
        <v>0</v>
      </c>
      <c r="AQ7" s="93">
        <f>SUM(AQ4:AQ6)</f>
        <v>0</v>
      </c>
      <c r="AR7" s="195">
        <v>0</v>
      </c>
      <c r="AS7" s="191">
        <f>SUM(AS4:AS6)</f>
        <v>0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45"/>
      <c r="C8" s="45"/>
      <c r="D8" s="45"/>
      <c r="E8" s="45"/>
      <c r="F8" s="45"/>
      <c r="G8" s="45"/>
      <c r="H8" s="45"/>
      <c r="I8" s="45"/>
      <c r="J8" s="46"/>
      <c r="K8" s="39"/>
      <c r="L8" s="24"/>
      <c r="M8" s="24"/>
      <c r="N8" s="24"/>
      <c r="O8" s="24"/>
      <c r="P8" s="45"/>
      <c r="Q8" s="45"/>
      <c r="R8" s="48"/>
      <c r="S8" s="45"/>
      <c r="T8" s="45"/>
      <c r="U8" s="24"/>
      <c r="V8" s="24"/>
      <c r="W8" s="39"/>
      <c r="X8" s="45"/>
      <c r="Y8" s="45"/>
      <c r="Z8" s="45"/>
      <c r="AA8" s="45"/>
      <c r="AB8" s="45"/>
      <c r="AC8" s="45"/>
      <c r="AD8" s="45"/>
      <c r="AE8" s="45"/>
      <c r="AF8" s="46"/>
      <c r="AG8" s="39"/>
      <c r="AH8" s="24"/>
      <c r="AI8" s="24"/>
      <c r="AJ8" s="24"/>
      <c r="AK8" s="24"/>
      <c r="AL8" s="45"/>
      <c r="AM8" s="45"/>
      <c r="AN8" s="48"/>
      <c r="AO8" s="45"/>
      <c r="AP8" s="45"/>
      <c r="AQ8" s="24"/>
      <c r="AR8" s="24"/>
      <c r="AS8" s="3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98" t="s">
        <v>110</v>
      </c>
      <c r="C9" s="199"/>
      <c r="D9" s="200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111</v>
      </c>
      <c r="O9" s="18" t="s">
        <v>112</v>
      </c>
      <c r="Q9" s="48"/>
      <c r="R9" s="48" t="s">
        <v>52</v>
      </c>
      <c r="S9" s="48"/>
      <c r="T9" s="107" t="s">
        <v>53</v>
      </c>
      <c r="U9" s="24"/>
      <c r="V9" s="39"/>
      <c r="W9" s="39"/>
      <c r="X9" s="201"/>
      <c r="Y9" s="201"/>
      <c r="Z9" s="201"/>
      <c r="AA9" s="201"/>
      <c r="AB9" s="201"/>
      <c r="AC9" s="48"/>
      <c r="AD9" s="48"/>
      <c r="AE9" s="48"/>
      <c r="AF9" s="45"/>
      <c r="AG9" s="45"/>
      <c r="AH9" s="45"/>
      <c r="AI9" s="45"/>
      <c r="AJ9" s="45"/>
      <c r="AK9" s="45"/>
      <c r="AM9" s="39"/>
      <c r="AN9" s="201"/>
      <c r="AO9" s="201"/>
      <c r="AP9" s="201"/>
      <c r="AQ9" s="201"/>
      <c r="AR9" s="201"/>
      <c r="AS9" s="20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50" t="s">
        <v>113</v>
      </c>
      <c r="C10" s="12"/>
      <c r="D10" s="52"/>
      <c r="E10" s="202">
        <v>102</v>
      </c>
      <c r="F10" s="202">
        <v>1</v>
      </c>
      <c r="G10" s="202">
        <v>36</v>
      </c>
      <c r="H10" s="202">
        <v>30</v>
      </c>
      <c r="I10" s="202">
        <v>261</v>
      </c>
      <c r="J10" s="203">
        <v>0.42499999999999999</v>
      </c>
      <c r="K10" s="45">
        <f>PRODUCT(I10/J10)</f>
        <v>614.11764705882354</v>
      </c>
      <c r="L10" s="204">
        <f>PRODUCT((F10+G10)/E10)</f>
        <v>0.36274509803921567</v>
      </c>
      <c r="M10" s="204">
        <f>PRODUCT(H10/E10)</f>
        <v>0.29411764705882354</v>
      </c>
      <c r="N10" s="204">
        <f>PRODUCT((F10+G10+H10)/E10)</f>
        <v>0.65686274509803921</v>
      </c>
      <c r="O10" s="204">
        <f>PRODUCT(I10/E10)</f>
        <v>2.5588235294117645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5"/>
      <c r="AL10" s="45"/>
      <c r="AM10" s="45"/>
      <c r="AN10" s="48"/>
      <c r="AO10" s="48"/>
      <c r="AP10" s="48"/>
      <c r="AQ10" s="48"/>
      <c r="AR10" s="48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05" t="s">
        <v>103</v>
      </c>
      <c r="C11" s="206"/>
      <c r="D11" s="207"/>
      <c r="E11" s="202">
        <f>PRODUCT(E7+Q7)</f>
        <v>38</v>
      </c>
      <c r="F11" s="202">
        <f>PRODUCT(F7+R7)</f>
        <v>0</v>
      </c>
      <c r="G11" s="202">
        <f>PRODUCT(G7+S7)</f>
        <v>27</v>
      </c>
      <c r="H11" s="202">
        <f>PRODUCT(H7+T7)</f>
        <v>29</v>
      </c>
      <c r="I11" s="202">
        <f>PRODUCT(I7+U7)</f>
        <v>28</v>
      </c>
      <c r="J11" s="203">
        <v>0</v>
      </c>
      <c r="K11" s="45">
        <f>PRODUCT(K7+W7)</f>
        <v>0</v>
      </c>
      <c r="L11" s="204">
        <f>PRODUCT((F11+G11)/E11)</f>
        <v>0.71052631578947367</v>
      </c>
      <c r="M11" s="204">
        <f>PRODUCT(H11/E11)</f>
        <v>0.76315789473684215</v>
      </c>
      <c r="N11" s="204">
        <f>PRODUCT((F11+G11+H11)/E11)</f>
        <v>1.4736842105263157</v>
      </c>
      <c r="O11" s="204">
        <f>PRODUCT(I11/10)</f>
        <v>2.8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08" t="s">
        <v>106</v>
      </c>
      <c r="C12" s="209"/>
      <c r="D12" s="210"/>
      <c r="E12" s="202">
        <f>PRODUCT(AA7+AM7)</f>
        <v>0</v>
      </c>
      <c r="F12" s="202">
        <f>PRODUCT(AB7+AN7)</f>
        <v>0</v>
      </c>
      <c r="G12" s="202">
        <f>PRODUCT(AC7+AO7)</f>
        <v>0</v>
      </c>
      <c r="H12" s="202">
        <f>PRODUCT(AD7+AP7)</f>
        <v>0</v>
      </c>
      <c r="I12" s="202">
        <f>PRODUCT(AE7+AQ7)</f>
        <v>0</v>
      </c>
      <c r="J12" s="203">
        <v>0</v>
      </c>
      <c r="K12" s="24">
        <f>PRODUCT(AG7+AS7)</f>
        <v>0</v>
      </c>
      <c r="L12" s="204">
        <v>0</v>
      </c>
      <c r="M12" s="204">
        <v>0</v>
      </c>
      <c r="N12" s="204">
        <v>0</v>
      </c>
      <c r="O12" s="204">
        <v>0</v>
      </c>
      <c r="Q12" s="48"/>
      <c r="R12" s="48"/>
      <c r="S12" s="45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24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11" t="s">
        <v>109</v>
      </c>
      <c r="C13" s="111"/>
      <c r="D13" s="212"/>
      <c r="E13" s="202">
        <f>SUM(E10:E12)</f>
        <v>140</v>
      </c>
      <c r="F13" s="202">
        <f t="shared" ref="F13:I13" si="0">SUM(F10:F12)</f>
        <v>1</v>
      </c>
      <c r="G13" s="202">
        <f t="shared" si="0"/>
        <v>63</v>
      </c>
      <c r="H13" s="202">
        <f t="shared" si="0"/>
        <v>59</v>
      </c>
      <c r="I13" s="202">
        <f t="shared" si="0"/>
        <v>289</v>
      </c>
      <c r="J13" s="203">
        <v>0</v>
      </c>
      <c r="K13" s="45">
        <f>SUM(K10:K12)</f>
        <v>614.11764705882354</v>
      </c>
      <c r="L13" s="204">
        <f>PRODUCT((F13+G13)/E13)</f>
        <v>0.45714285714285713</v>
      </c>
      <c r="M13" s="204">
        <f>PRODUCT(H13/E13)</f>
        <v>0.42142857142857143</v>
      </c>
      <c r="N13" s="204">
        <f>PRODUCT((F13+G13+H13)/E13)</f>
        <v>0.87857142857142856</v>
      </c>
      <c r="O13" s="204">
        <f>PRODUCT(I13/112)</f>
        <v>2.5803571428571428</v>
      </c>
      <c r="Q13" s="24"/>
      <c r="R13" s="24"/>
      <c r="S13" s="24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24"/>
      <c r="F14" s="24"/>
      <c r="G14" s="24"/>
      <c r="H14" s="24"/>
      <c r="I14" s="24"/>
      <c r="J14" s="45"/>
      <c r="K14" s="45"/>
      <c r="L14" s="24"/>
      <c r="M14" s="24"/>
      <c r="N14" s="24"/>
      <c r="O14" s="24"/>
      <c r="P14" s="45"/>
      <c r="Q14" s="45"/>
      <c r="R14" s="45"/>
      <c r="S14" s="45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24"/>
      <c r="AL178" s="24"/>
    </row>
    <row r="179" spans="12:38" x14ac:dyDescent="0.25">
      <c r="R179" s="39"/>
      <c r="S179" s="3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R180" s="39"/>
      <c r="S180" s="3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R181" s="39"/>
      <c r="S181" s="3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L182"/>
      <c r="M182"/>
      <c r="N182"/>
      <c r="O182"/>
      <c r="P182"/>
      <c r="R182" s="39"/>
      <c r="S182" s="3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39"/>
      <c r="S183" s="3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39"/>
      <c r="S184" s="3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39"/>
      <c r="S185" s="3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39"/>
      <c r="S186" s="3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" style="80" customWidth="1"/>
    <col min="3" max="3" width="21.5703125" style="79" customWidth="1"/>
    <col min="4" max="4" width="10.5703125" style="115" customWidth="1"/>
    <col min="5" max="5" width="8" style="115" customWidth="1"/>
    <col min="6" max="6" width="0.7109375" style="39" customWidth="1"/>
    <col min="7" max="11" width="5.28515625" style="79" customWidth="1"/>
    <col min="12" max="12" width="7.28515625" style="79" customWidth="1"/>
    <col min="13" max="16" width="5.28515625" style="79" customWidth="1"/>
    <col min="17" max="21" width="6.7109375" style="79" customWidth="1"/>
    <col min="22" max="22" width="9" style="79" customWidth="1"/>
    <col min="23" max="23" width="18.140625" style="115" customWidth="1"/>
    <col min="24" max="24" width="9.7109375" style="79" customWidth="1"/>
    <col min="25" max="30" width="9.140625" style="116"/>
    <col min="257" max="257" width="1.28515625" customWidth="1"/>
    <col min="258" max="258" width="30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34" t="s">
        <v>89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6"/>
      <c r="X1" s="29"/>
      <c r="Y1" s="87"/>
      <c r="Z1" s="87"/>
      <c r="AA1" s="87"/>
      <c r="AB1" s="87"/>
      <c r="AC1" s="87"/>
      <c r="AD1" s="87"/>
    </row>
    <row r="2" spans="1:30" x14ac:dyDescent="0.25">
      <c r="A2" s="1"/>
      <c r="B2" s="10" t="s">
        <v>33</v>
      </c>
      <c r="C2" s="5" t="s">
        <v>55</v>
      </c>
      <c r="D2" s="88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32"/>
      <c r="Y2" s="87"/>
      <c r="Z2" s="87"/>
      <c r="AA2" s="87"/>
      <c r="AB2" s="87"/>
      <c r="AC2" s="87"/>
      <c r="AD2" s="87"/>
    </row>
    <row r="3" spans="1:30" x14ac:dyDescent="0.25">
      <c r="A3" s="1"/>
      <c r="B3" s="90" t="s">
        <v>58</v>
      </c>
      <c r="C3" s="22" t="s">
        <v>59</v>
      </c>
      <c r="D3" s="91" t="s">
        <v>60</v>
      </c>
      <c r="E3" s="92" t="s">
        <v>1</v>
      </c>
      <c r="F3" s="24"/>
      <c r="G3" s="93" t="s">
        <v>61</v>
      </c>
      <c r="H3" s="94" t="s">
        <v>62</v>
      </c>
      <c r="I3" s="94" t="s">
        <v>30</v>
      </c>
      <c r="J3" s="17" t="s">
        <v>63</v>
      </c>
      <c r="K3" s="95" t="s">
        <v>64</v>
      </c>
      <c r="L3" s="95" t="s">
        <v>65</v>
      </c>
      <c r="M3" s="93" t="s">
        <v>66</v>
      </c>
      <c r="N3" s="93" t="s">
        <v>29</v>
      </c>
      <c r="O3" s="94" t="s">
        <v>67</v>
      </c>
      <c r="P3" s="93" t="s">
        <v>62</v>
      </c>
      <c r="Q3" s="93" t="s">
        <v>16</v>
      </c>
      <c r="R3" s="93">
        <v>1</v>
      </c>
      <c r="S3" s="93">
        <v>2</v>
      </c>
      <c r="T3" s="93">
        <v>3</v>
      </c>
      <c r="U3" s="93" t="s">
        <v>68</v>
      </c>
      <c r="V3" s="17" t="s">
        <v>21</v>
      </c>
      <c r="W3" s="16" t="s">
        <v>69</v>
      </c>
      <c r="X3" s="16" t="s">
        <v>70</v>
      </c>
      <c r="Y3" s="87"/>
      <c r="Z3" s="87"/>
      <c r="AA3" s="87"/>
      <c r="AB3" s="87"/>
      <c r="AC3" s="87"/>
      <c r="AD3" s="87"/>
    </row>
    <row r="4" spans="1:30" x14ac:dyDescent="0.25">
      <c r="A4" s="9"/>
      <c r="B4" s="178" t="s">
        <v>71</v>
      </c>
      <c r="C4" s="179" t="s">
        <v>72</v>
      </c>
      <c r="D4" s="178" t="s">
        <v>73</v>
      </c>
      <c r="E4" s="180" t="s">
        <v>35</v>
      </c>
      <c r="F4" s="24"/>
      <c r="G4" s="97"/>
      <c r="H4" s="97">
        <v>1</v>
      </c>
      <c r="I4" s="97"/>
      <c r="J4" s="97"/>
      <c r="K4" s="97" t="s">
        <v>74</v>
      </c>
      <c r="L4" s="97"/>
      <c r="M4" s="97">
        <v>1</v>
      </c>
      <c r="N4" s="97"/>
      <c r="O4" s="97">
        <v>2</v>
      </c>
      <c r="P4" s="97"/>
      <c r="Q4" s="181" t="s">
        <v>96</v>
      </c>
      <c r="R4" s="181"/>
      <c r="S4" s="181"/>
      <c r="T4" s="181" t="s">
        <v>97</v>
      </c>
      <c r="U4" s="181" t="s">
        <v>98</v>
      </c>
      <c r="V4" s="182">
        <v>1</v>
      </c>
      <c r="W4" s="96" t="s">
        <v>75</v>
      </c>
      <c r="X4" s="133">
        <v>13103</v>
      </c>
      <c r="Y4" s="87"/>
      <c r="Z4" s="87"/>
      <c r="AA4" s="87"/>
      <c r="AB4" s="87"/>
      <c r="AC4" s="87"/>
      <c r="AD4" s="87"/>
    </row>
    <row r="5" spans="1:30" x14ac:dyDescent="0.25">
      <c r="A5" s="99"/>
      <c r="B5" s="100" t="s">
        <v>76</v>
      </c>
      <c r="C5" s="101" t="s">
        <v>77</v>
      </c>
      <c r="D5" s="102"/>
      <c r="E5" s="81"/>
      <c r="F5" s="103"/>
      <c r="G5" s="104"/>
      <c r="H5" s="102"/>
      <c r="I5" s="102"/>
      <c r="J5" s="102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5"/>
      <c r="W5" s="105"/>
      <c r="X5" s="106"/>
      <c r="Y5" s="87"/>
      <c r="Z5" s="107"/>
      <c r="AA5" s="107"/>
      <c r="AB5" s="107"/>
      <c r="AC5" s="87"/>
      <c r="AD5" s="87"/>
    </row>
    <row r="6" spans="1:30" x14ac:dyDescent="0.25">
      <c r="A6" s="99"/>
      <c r="B6" s="108"/>
      <c r="C6" s="109"/>
      <c r="D6" s="110"/>
      <c r="E6" s="111"/>
      <c r="F6" s="111"/>
      <c r="G6" s="112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3"/>
      <c r="Y6" s="48"/>
      <c r="Z6" s="45"/>
      <c r="AA6" s="24"/>
      <c r="AB6" s="24"/>
      <c r="AC6" s="87"/>
      <c r="AD6" s="87"/>
    </row>
    <row r="7" spans="1:30" x14ac:dyDescent="0.25">
      <c r="A7" s="9"/>
      <c r="B7" s="107"/>
      <c r="C7" s="45"/>
      <c r="D7" s="107"/>
      <c r="E7" s="114"/>
      <c r="G7" s="45"/>
      <c r="H7" s="48"/>
      <c r="I7" s="45"/>
      <c r="J7" s="24"/>
      <c r="K7" s="24"/>
      <c r="L7" s="24"/>
      <c r="M7" s="45"/>
      <c r="N7" s="45"/>
      <c r="O7" s="45"/>
      <c r="P7" s="45"/>
      <c r="Q7" s="45"/>
      <c r="R7" s="45"/>
      <c r="S7" s="45"/>
      <c r="T7" s="45"/>
      <c r="U7" s="45"/>
      <c r="V7" s="45"/>
      <c r="W7" s="107"/>
      <c r="X7" s="45"/>
      <c r="Y7" s="87"/>
      <c r="Z7" s="87"/>
      <c r="AA7" s="87"/>
      <c r="AB7" s="87"/>
      <c r="AC7" s="87"/>
      <c r="AD7" s="87"/>
    </row>
    <row r="8" spans="1:30" x14ac:dyDescent="0.25">
      <c r="A8" s="9"/>
      <c r="B8" s="107"/>
      <c r="C8" s="45"/>
      <c r="D8" s="107"/>
      <c r="E8" s="114"/>
      <c r="G8" s="45"/>
      <c r="H8" s="48"/>
      <c r="I8" s="45"/>
      <c r="J8" s="24"/>
      <c r="K8" s="24"/>
      <c r="L8" s="24"/>
      <c r="M8" s="45"/>
      <c r="N8" s="45"/>
      <c r="O8" s="45"/>
      <c r="P8" s="45"/>
      <c r="Q8" s="45"/>
      <c r="R8" s="45"/>
      <c r="S8" s="45"/>
      <c r="T8" s="45"/>
      <c r="U8" s="45"/>
      <c r="V8" s="45"/>
      <c r="W8" s="107"/>
      <c r="X8" s="45"/>
      <c r="Y8" s="87"/>
      <c r="Z8" s="87"/>
      <c r="AA8" s="87"/>
      <c r="AB8" s="87"/>
      <c r="AC8" s="87"/>
      <c r="AD8" s="87"/>
    </row>
    <row r="9" spans="1:30" x14ac:dyDescent="0.25">
      <c r="A9" s="9"/>
      <c r="B9" s="107"/>
      <c r="C9" s="45"/>
      <c r="D9" s="107"/>
      <c r="E9" s="114"/>
      <c r="G9" s="45"/>
      <c r="H9" s="48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107"/>
      <c r="X9" s="45"/>
      <c r="Y9" s="87"/>
      <c r="Z9" s="87"/>
      <c r="AA9" s="87"/>
      <c r="AB9" s="87"/>
      <c r="AC9" s="87"/>
      <c r="AD9" s="87"/>
    </row>
    <row r="10" spans="1:30" x14ac:dyDescent="0.25">
      <c r="A10" s="9"/>
      <c r="B10" s="107"/>
      <c r="C10" s="45"/>
      <c r="D10" s="107"/>
      <c r="E10" s="114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07"/>
      <c r="X10" s="45"/>
      <c r="Y10" s="87"/>
      <c r="Z10" s="87"/>
      <c r="AA10" s="87"/>
      <c r="AB10" s="87"/>
      <c r="AC10" s="87"/>
      <c r="AD10" s="87"/>
    </row>
    <row r="11" spans="1:30" x14ac:dyDescent="0.25">
      <c r="A11" s="9"/>
      <c r="B11" s="107"/>
      <c r="C11" s="45"/>
      <c r="D11" s="107"/>
      <c r="E11" s="114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07"/>
      <c r="X11" s="45"/>
      <c r="Y11" s="87"/>
      <c r="Z11" s="87"/>
      <c r="AA11" s="87"/>
      <c r="AB11" s="87"/>
      <c r="AC11" s="87"/>
      <c r="AD11" s="87"/>
    </row>
    <row r="12" spans="1:30" x14ac:dyDescent="0.25">
      <c r="A12" s="9"/>
      <c r="B12" s="107"/>
      <c r="C12" s="45"/>
      <c r="D12" s="107"/>
      <c r="E12" s="114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07"/>
      <c r="X12" s="45"/>
      <c r="Y12" s="87"/>
      <c r="Z12" s="87"/>
      <c r="AA12" s="87"/>
      <c r="AB12" s="87"/>
      <c r="AC12" s="87"/>
      <c r="AD12" s="87"/>
    </row>
    <row r="13" spans="1:30" x14ac:dyDescent="0.25">
      <c r="A13" s="9"/>
      <c r="B13" s="107"/>
      <c r="C13" s="45"/>
      <c r="D13" s="107"/>
      <c r="E13" s="114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07"/>
      <c r="X13" s="45"/>
      <c r="Y13" s="87"/>
      <c r="Z13" s="87"/>
      <c r="AA13" s="87"/>
      <c r="AB13" s="87"/>
      <c r="AC13" s="87"/>
      <c r="AD13" s="87"/>
    </row>
    <row r="14" spans="1:30" x14ac:dyDescent="0.25">
      <c r="A14" s="9"/>
      <c r="B14" s="107"/>
      <c r="C14" s="45"/>
      <c r="D14" s="107"/>
      <c r="E14" s="114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07"/>
      <c r="X14" s="45"/>
      <c r="Y14" s="87"/>
      <c r="Z14" s="87"/>
      <c r="AA14" s="87"/>
      <c r="AB14" s="87"/>
      <c r="AC14" s="87"/>
      <c r="AD14" s="87"/>
    </row>
    <row r="15" spans="1:30" x14ac:dyDescent="0.25">
      <c r="A15" s="9"/>
      <c r="B15" s="107"/>
      <c r="C15" s="45"/>
      <c r="D15" s="107"/>
      <c r="E15" s="114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07"/>
      <c r="X15" s="45"/>
      <c r="Y15" s="87"/>
      <c r="Z15" s="87"/>
      <c r="AA15" s="87"/>
      <c r="AB15" s="87"/>
      <c r="AC15" s="87"/>
      <c r="AD15" s="87"/>
    </row>
    <row r="16" spans="1:30" x14ac:dyDescent="0.25">
      <c r="A16" s="9"/>
      <c r="B16" s="107"/>
      <c r="C16" s="45"/>
      <c r="D16" s="107"/>
      <c r="E16" s="114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07"/>
      <c r="X16" s="45"/>
      <c r="Y16" s="87"/>
      <c r="Z16" s="87"/>
      <c r="AA16" s="87"/>
      <c r="AB16" s="87"/>
      <c r="AC16" s="87"/>
      <c r="AD16" s="87"/>
    </row>
    <row r="17" spans="1:30" x14ac:dyDescent="0.25">
      <c r="A17" s="9"/>
      <c r="B17" s="107"/>
      <c r="C17" s="45"/>
      <c r="D17" s="107"/>
      <c r="E17" s="114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07"/>
      <c r="X17" s="45"/>
      <c r="Y17" s="87"/>
      <c r="Z17" s="87"/>
      <c r="AA17" s="87"/>
      <c r="AB17" s="87"/>
      <c r="AC17" s="87"/>
      <c r="AD17" s="87"/>
    </row>
    <row r="18" spans="1:30" x14ac:dyDescent="0.25">
      <c r="A18" s="9"/>
      <c r="B18" s="107"/>
      <c r="C18" s="45"/>
      <c r="D18" s="107"/>
      <c r="E18" s="114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07"/>
      <c r="X18" s="45"/>
      <c r="Y18" s="87"/>
      <c r="Z18" s="87"/>
      <c r="AA18" s="87"/>
      <c r="AB18" s="87"/>
      <c r="AC18" s="87"/>
      <c r="AD18" s="87"/>
    </row>
    <row r="19" spans="1:30" x14ac:dyDescent="0.25">
      <c r="A19" s="9"/>
      <c r="B19" s="107"/>
      <c r="C19" s="45"/>
      <c r="D19" s="107"/>
      <c r="E19" s="114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07"/>
      <c r="X19" s="45"/>
      <c r="Y19" s="87"/>
      <c r="Z19" s="87"/>
      <c r="AA19" s="87"/>
      <c r="AB19" s="87"/>
      <c r="AC19" s="87"/>
      <c r="AD19" s="87"/>
    </row>
    <row r="20" spans="1:30" x14ac:dyDescent="0.25">
      <c r="A20" s="9"/>
      <c r="B20" s="107"/>
      <c r="C20" s="45"/>
      <c r="D20" s="107"/>
      <c r="E20" s="114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07"/>
      <c r="X20" s="45"/>
      <c r="Y20" s="87"/>
      <c r="Z20" s="87"/>
      <c r="AA20" s="87"/>
      <c r="AB20" s="87"/>
      <c r="AC20" s="87"/>
      <c r="AD20" s="87"/>
    </row>
    <row r="21" spans="1:30" x14ac:dyDescent="0.25">
      <c r="A21" s="9"/>
      <c r="B21" s="107"/>
      <c r="C21" s="45"/>
      <c r="D21" s="107"/>
      <c r="E21" s="114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07"/>
      <c r="X21" s="45"/>
      <c r="Y21" s="87"/>
      <c r="Z21" s="87"/>
      <c r="AA21" s="87"/>
      <c r="AB21" s="87"/>
      <c r="AC21" s="87"/>
      <c r="AD21" s="87"/>
    </row>
    <row r="22" spans="1:30" x14ac:dyDescent="0.25">
      <c r="A22" s="9"/>
      <c r="B22" s="107"/>
      <c r="C22" s="45"/>
      <c r="D22" s="107"/>
      <c r="E22" s="114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07"/>
      <c r="X22" s="45"/>
      <c r="Y22" s="87"/>
      <c r="Z22" s="87"/>
      <c r="AA22" s="87"/>
      <c r="AB22" s="87"/>
      <c r="AC22" s="87"/>
      <c r="AD22" s="87"/>
    </row>
    <row r="23" spans="1:30" x14ac:dyDescent="0.25">
      <c r="A23" s="9"/>
      <c r="B23" s="107"/>
      <c r="C23" s="45"/>
      <c r="D23" s="107"/>
      <c r="E23" s="114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07"/>
      <c r="X23" s="45"/>
      <c r="Y23" s="87"/>
      <c r="Z23" s="87"/>
      <c r="AA23" s="87"/>
      <c r="AB23" s="87"/>
      <c r="AC23" s="87"/>
      <c r="AD23" s="87"/>
    </row>
    <row r="24" spans="1:30" x14ac:dyDescent="0.25">
      <c r="A24" s="9"/>
      <c r="B24" s="107"/>
      <c r="C24" s="45"/>
      <c r="D24" s="107"/>
      <c r="E24" s="114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07"/>
      <c r="X24" s="45"/>
      <c r="Y24" s="87"/>
      <c r="Z24" s="87"/>
      <c r="AA24" s="87"/>
      <c r="AB24" s="87"/>
      <c r="AC24" s="87"/>
      <c r="AD24" s="87"/>
    </row>
    <row r="25" spans="1:30" x14ac:dyDescent="0.25">
      <c r="A25" s="9"/>
      <c r="B25" s="107"/>
      <c r="C25" s="45"/>
      <c r="D25" s="107"/>
      <c r="E25" s="114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7"/>
      <c r="X25" s="45"/>
      <c r="Y25" s="87"/>
      <c r="Z25" s="87"/>
      <c r="AA25" s="87"/>
      <c r="AB25" s="87"/>
      <c r="AC25" s="87"/>
      <c r="AD25" s="87"/>
    </row>
    <row r="26" spans="1:30" x14ac:dyDescent="0.25">
      <c r="A26" s="9"/>
      <c r="B26" s="107"/>
      <c r="C26" s="45"/>
      <c r="D26" s="107"/>
      <c r="E26" s="114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07"/>
      <c r="X26" s="45"/>
      <c r="Y26" s="87"/>
      <c r="Z26" s="87"/>
      <c r="AA26" s="87"/>
      <c r="AB26" s="87"/>
      <c r="AC26" s="87"/>
      <c r="AD26" s="87"/>
    </row>
    <row r="27" spans="1:30" x14ac:dyDescent="0.25">
      <c r="A27" s="9"/>
      <c r="B27" s="107"/>
      <c r="C27" s="45"/>
      <c r="D27" s="107"/>
      <c r="E27" s="114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07"/>
      <c r="X27" s="45"/>
      <c r="Y27" s="87"/>
      <c r="Z27" s="87"/>
      <c r="AA27" s="87"/>
      <c r="AB27" s="87"/>
      <c r="AC27" s="87"/>
      <c r="AD27" s="87"/>
    </row>
    <row r="28" spans="1:30" x14ac:dyDescent="0.25">
      <c r="A28" s="9"/>
      <c r="B28" s="107"/>
      <c r="C28" s="45"/>
      <c r="D28" s="107"/>
      <c r="E28" s="114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07"/>
      <c r="X28" s="45"/>
      <c r="Y28" s="87"/>
      <c r="Z28" s="87"/>
      <c r="AA28" s="87"/>
      <c r="AB28" s="87"/>
      <c r="AC28" s="87"/>
      <c r="AD28" s="87"/>
    </row>
    <row r="29" spans="1:30" x14ac:dyDescent="0.25">
      <c r="A29" s="9"/>
      <c r="B29" s="107"/>
      <c r="C29" s="45"/>
      <c r="D29" s="107"/>
      <c r="E29" s="114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7"/>
      <c r="X29" s="45"/>
      <c r="Y29" s="87"/>
      <c r="Z29" s="87"/>
      <c r="AA29" s="87"/>
      <c r="AB29" s="87"/>
      <c r="AC29" s="87"/>
      <c r="AD29" s="87"/>
    </row>
    <row r="30" spans="1:30" x14ac:dyDescent="0.25">
      <c r="A30" s="9"/>
      <c r="B30" s="107"/>
      <c r="C30" s="45"/>
      <c r="D30" s="107"/>
      <c r="E30" s="114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07"/>
      <c r="X30" s="45"/>
      <c r="Y30" s="87"/>
      <c r="Z30" s="87"/>
      <c r="AA30" s="87"/>
      <c r="AB30" s="87"/>
      <c r="AC30" s="87"/>
      <c r="AD30" s="87"/>
    </row>
    <row r="31" spans="1:30" x14ac:dyDescent="0.25">
      <c r="A31" s="9"/>
      <c r="B31" s="107"/>
      <c r="C31" s="45"/>
      <c r="D31" s="107"/>
      <c r="E31" s="114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7"/>
      <c r="X31" s="45"/>
      <c r="Y31" s="87"/>
      <c r="Z31" s="87"/>
      <c r="AA31" s="87"/>
      <c r="AB31" s="87"/>
      <c r="AC31" s="87"/>
      <c r="AD31" s="87"/>
    </row>
    <row r="32" spans="1:30" x14ac:dyDescent="0.25">
      <c r="A32" s="9"/>
      <c r="B32" s="107"/>
      <c r="C32" s="45"/>
      <c r="D32" s="107"/>
      <c r="E32" s="114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07"/>
      <c r="X32" s="45"/>
      <c r="Y32" s="87"/>
      <c r="Z32" s="87"/>
      <c r="AA32" s="87"/>
      <c r="AB32" s="87"/>
      <c r="AC32" s="87"/>
      <c r="AD32" s="87"/>
    </row>
    <row r="33" spans="1:30" x14ac:dyDescent="0.25">
      <c r="A33" s="9"/>
      <c r="B33" s="107"/>
      <c r="C33" s="45"/>
      <c r="D33" s="107"/>
      <c r="E33" s="114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07"/>
      <c r="X33" s="45"/>
      <c r="Y33" s="87"/>
      <c r="Z33" s="87"/>
      <c r="AA33" s="87"/>
      <c r="AB33" s="87"/>
      <c r="AC33" s="87"/>
      <c r="AD33" s="87"/>
    </row>
    <row r="34" spans="1:30" x14ac:dyDescent="0.25">
      <c r="A34" s="9"/>
      <c r="B34" s="107"/>
      <c r="C34" s="45"/>
      <c r="D34" s="107"/>
      <c r="E34" s="114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07"/>
      <c r="X34" s="45"/>
      <c r="Y34" s="87"/>
      <c r="Z34" s="87"/>
      <c r="AA34" s="87"/>
      <c r="AB34" s="87"/>
      <c r="AC34" s="87"/>
      <c r="AD34" s="87"/>
    </row>
    <row r="35" spans="1:30" x14ac:dyDescent="0.25">
      <c r="A35" s="9"/>
      <c r="B35" s="107"/>
      <c r="C35" s="45"/>
      <c r="D35" s="107"/>
      <c r="E35" s="114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07"/>
      <c r="X35" s="45"/>
      <c r="Y35" s="87"/>
      <c r="Z35" s="87"/>
      <c r="AA35" s="87"/>
      <c r="AB35" s="87"/>
      <c r="AC35" s="87"/>
      <c r="AD35" s="87"/>
    </row>
    <row r="36" spans="1:30" x14ac:dyDescent="0.25">
      <c r="A36" s="9"/>
      <c r="B36" s="107"/>
      <c r="C36" s="45"/>
      <c r="D36" s="107"/>
      <c r="E36" s="114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07"/>
      <c r="X36" s="45"/>
      <c r="Y36" s="87"/>
      <c r="Z36" s="87"/>
      <c r="AA36" s="87"/>
      <c r="AB36" s="87"/>
      <c r="AC36" s="87"/>
      <c r="AD36" s="87"/>
    </row>
    <row r="37" spans="1:30" x14ac:dyDescent="0.25">
      <c r="A37" s="9"/>
      <c r="B37" s="107"/>
      <c r="C37" s="45"/>
      <c r="D37" s="107"/>
      <c r="E37" s="114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07"/>
      <c r="X37" s="45"/>
      <c r="Y37" s="87"/>
      <c r="Z37" s="87"/>
      <c r="AA37" s="87"/>
      <c r="AB37" s="87"/>
      <c r="AC37" s="87"/>
      <c r="AD37" s="87"/>
    </row>
    <row r="38" spans="1:30" x14ac:dyDescent="0.25">
      <c r="A38" s="9"/>
      <c r="B38" s="107"/>
      <c r="C38" s="45"/>
      <c r="D38" s="107"/>
      <c r="E38" s="114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07"/>
      <c r="X38" s="45"/>
      <c r="Y38" s="87"/>
      <c r="Z38" s="87"/>
      <c r="AA38" s="87"/>
      <c r="AB38" s="87"/>
      <c r="AC38" s="87"/>
      <c r="AD38" s="87"/>
    </row>
    <row r="39" spans="1:30" x14ac:dyDescent="0.25">
      <c r="A39" s="9"/>
      <c r="B39" s="107"/>
      <c r="C39" s="45"/>
      <c r="D39" s="107"/>
      <c r="E39" s="114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07"/>
      <c r="X39" s="45"/>
      <c r="Y39" s="87"/>
      <c r="Z39" s="87"/>
      <c r="AA39" s="87"/>
      <c r="AB39" s="87"/>
      <c r="AC39" s="87"/>
      <c r="AD39" s="87"/>
    </row>
    <row r="40" spans="1:30" x14ac:dyDescent="0.25">
      <c r="A40" s="9"/>
      <c r="B40" s="107"/>
      <c r="C40" s="45"/>
      <c r="D40" s="107"/>
      <c r="E40" s="114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07"/>
      <c r="X40" s="45"/>
      <c r="Y40" s="87"/>
      <c r="Z40" s="87"/>
      <c r="AA40" s="87"/>
      <c r="AB40" s="87"/>
      <c r="AC40" s="87"/>
      <c r="AD40" s="87"/>
    </row>
    <row r="41" spans="1:30" x14ac:dyDescent="0.25">
      <c r="A41" s="9"/>
      <c r="B41" s="107"/>
      <c r="C41" s="45"/>
      <c r="D41" s="107"/>
      <c r="E41" s="114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07"/>
      <c r="X41" s="45"/>
      <c r="Y41" s="87"/>
      <c r="Z41" s="87"/>
      <c r="AA41" s="87"/>
      <c r="AB41" s="87"/>
      <c r="AC41" s="87"/>
      <c r="AD41" s="87"/>
    </row>
    <row r="42" spans="1:30" x14ac:dyDescent="0.25">
      <c r="A42" s="9"/>
      <c r="B42" s="107"/>
      <c r="C42" s="45"/>
      <c r="D42" s="107"/>
      <c r="E42" s="114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107"/>
      <c r="X42" s="45"/>
      <c r="Y42" s="87"/>
      <c r="Z42" s="87"/>
      <c r="AA42" s="87"/>
      <c r="AB42" s="87"/>
      <c r="AC42" s="87"/>
      <c r="AD42" s="87"/>
    </row>
    <row r="43" spans="1:30" x14ac:dyDescent="0.25">
      <c r="A43" s="9"/>
      <c r="B43" s="107"/>
      <c r="C43" s="45"/>
      <c r="D43" s="107"/>
      <c r="E43" s="114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107"/>
      <c r="X43" s="45"/>
      <c r="Y43" s="87"/>
      <c r="Z43" s="87"/>
      <c r="AA43" s="87"/>
      <c r="AB43" s="87"/>
      <c r="AC43" s="87"/>
      <c r="AD43" s="87"/>
    </row>
    <row r="44" spans="1:30" x14ac:dyDescent="0.25">
      <c r="A44" s="9"/>
      <c r="B44" s="107"/>
      <c r="C44" s="45"/>
      <c r="D44" s="107"/>
      <c r="E44" s="114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107"/>
      <c r="X44" s="45"/>
      <c r="Y44" s="87"/>
      <c r="Z44" s="87"/>
      <c r="AA44" s="87"/>
      <c r="AB44" s="87"/>
      <c r="AC44" s="87"/>
      <c r="AD44" s="87"/>
    </row>
    <row r="45" spans="1:30" x14ac:dyDescent="0.25">
      <c r="A45" s="9"/>
      <c r="B45" s="107"/>
      <c r="C45" s="45"/>
      <c r="D45" s="107"/>
      <c r="E45" s="114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107"/>
      <c r="X45" s="45"/>
      <c r="Y45" s="87"/>
      <c r="Z45" s="87"/>
      <c r="AA45" s="87"/>
      <c r="AB45" s="87"/>
      <c r="AC45" s="87"/>
      <c r="AD45" s="87"/>
    </row>
    <row r="46" spans="1:30" x14ac:dyDescent="0.25">
      <c r="A46" s="9"/>
      <c r="B46" s="107"/>
      <c r="C46" s="45"/>
      <c r="D46" s="107"/>
      <c r="E46" s="114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107"/>
      <c r="X46" s="45"/>
      <c r="Y46" s="87"/>
      <c r="Z46" s="87"/>
      <c r="AA46" s="87"/>
      <c r="AB46" s="87"/>
      <c r="AC46" s="87"/>
      <c r="AD46" s="87"/>
    </row>
    <row r="47" spans="1:30" x14ac:dyDescent="0.25">
      <c r="A47" s="9"/>
      <c r="B47" s="107"/>
      <c r="C47" s="45"/>
      <c r="D47" s="107"/>
      <c r="E47" s="107"/>
      <c r="F47" s="24"/>
      <c r="G47" s="45"/>
      <c r="H47" s="48"/>
      <c r="I47" s="45"/>
      <c r="J47" s="24"/>
      <c r="K47" s="24"/>
      <c r="L47" s="24"/>
      <c r="M47" s="24"/>
      <c r="N47" s="78"/>
      <c r="O47" s="78"/>
      <c r="P47" s="24"/>
      <c r="Q47" s="24"/>
      <c r="R47" s="24"/>
      <c r="S47" s="24"/>
      <c r="T47" s="24"/>
      <c r="U47" s="24"/>
      <c r="V47" s="24"/>
      <c r="W47" s="107"/>
      <c r="X47" s="24"/>
      <c r="Y47" s="87"/>
      <c r="Z47" s="87"/>
      <c r="AA47" s="87"/>
      <c r="AB47" s="87"/>
      <c r="AC47" s="87"/>
      <c r="AD47" s="87"/>
    </row>
    <row r="48" spans="1:30" x14ac:dyDescent="0.25">
      <c r="A48" s="9"/>
      <c r="B48" s="107"/>
      <c r="C48" s="45"/>
      <c r="D48" s="107"/>
      <c r="E48" s="107"/>
      <c r="F48" s="24"/>
      <c r="G48" s="45"/>
      <c r="H48" s="48"/>
      <c r="I48" s="45"/>
      <c r="J48" s="24"/>
      <c r="K48" s="24"/>
      <c r="L48" s="24"/>
      <c r="M48" s="24"/>
      <c r="N48" s="78"/>
      <c r="O48" s="78"/>
      <c r="P48" s="24"/>
      <c r="Q48" s="24"/>
      <c r="R48" s="24"/>
      <c r="S48" s="24"/>
      <c r="T48" s="24"/>
      <c r="U48" s="24"/>
      <c r="V48" s="24"/>
      <c r="W48" s="107"/>
      <c r="X48" s="24"/>
      <c r="Y48" s="87"/>
      <c r="Z48" s="87"/>
      <c r="AA48" s="87"/>
      <c r="AB48" s="87"/>
      <c r="AC48" s="87"/>
      <c r="AD48" s="87"/>
    </row>
    <row r="49" spans="1:30" x14ac:dyDescent="0.25">
      <c r="A49" s="9"/>
      <c r="B49" s="107"/>
      <c r="C49" s="45"/>
      <c r="D49" s="107"/>
      <c r="E49" s="107"/>
      <c r="F49" s="24"/>
      <c r="G49" s="45"/>
      <c r="H49" s="48"/>
      <c r="I49" s="45"/>
      <c r="J49" s="24"/>
      <c r="K49" s="24"/>
      <c r="L49" s="24"/>
      <c r="M49" s="24"/>
      <c r="N49" s="78"/>
      <c r="O49" s="78"/>
      <c r="P49" s="24"/>
      <c r="Q49" s="24"/>
      <c r="R49" s="24"/>
      <c r="S49" s="24"/>
      <c r="T49" s="24"/>
      <c r="U49" s="24"/>
      <c r="V49" s="24"/>
      <c r="W49" s="107"/>
      <c r="X49" s="24"/>
      <c r="Y49" s="87"/>
      <c r="Z49" s="87"/>
      <c r="AA49" s="87"/>
      <c r="AB49" s="87"/>
      <c r="AC49" s="87"/>
      <c r="AD49" s="87"/>
    </row>
    <row r="50" spans="1:30" x14ac:dyDescent="0.25">
      <c r="A50" s="9"/>
      <c r="B50" s="107"/>
      <c r="C50" s="45"/>
      <c r="D50" s="107"/>
      <c r="E50" s="107"/>
      <c r="F50" s="24"/>
      <c r="G50" s="45"/>
      <c r="H50" s="48"/>
      <c r="I50" s="45"/>
      <c r="J50" s="24"/>
      <c r="K50" s="24"/>
      <c r="L50" s="24"/>
      <c r="M50" s="24"/>
      <c r="N50" s="78"/>
      <c r="O50" s="78"/>
      <c r="P50" s="24"/>
      <c r="Q50" s="24"/>
      <c r="R50" s="24"/>
      <c r="S50" s="24"/>
      <c r="T50" s="24"/>
      <c r="U50" s="24"/>
      <c r="V50" s="24"/>
      <c r="W50" s="107"/>
      <c r="X50" s="24"/>
      <c r="Y50" s="87"/>
      <c r="Z50" s="87"/>
      <c r="AA50" s="87"/>
      <c r="AB50" s="87"/>
      <c r="AC50" s="87"/>
      <c r="AD50" s="8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8.28515625" style="129" customWidth="1"/>
    <col min="3" max="3" width="8.28515625" style="177" customWidth="1"/>
    <col min="4" max="4" width="5.85546875" style="129" customWidth="1"/>
    <col min="5" max="7" width="5.7109375" style="130" customWidth="1"/>
    <col min="8" max="8" width="10.7109375" style="130" customWidth="1"/>
    <col min="9" max="9" width="0.5703125" style="130" customWidth="1"/>
    <col min="10" max="12" width="5.7109375" style="130" customWidth="1"/>
    <col min="13" max="13" width="10.7109375" style="130" customWidth="1"/>
    <col min="14" max="16" width="5.7109375" style="130" customWidth="1"/>
    <col min="17" max="17" width="10.5703125" style="130" customWidth="1"/>
    <col min="18" max="20" width="3.7109375" style="131" customWidth="1"/>
    <col min="21" max="21" width="0.5703125" style="176" customWidth="1"/>
    <col min="22" max="25" width="16.7109375" style="152" customWidth="1"/>
    <col min="26" max="26" width="15.28515625" style="152" customWidth="1"/>
    <col min="27" max="27" width="16.42578125" style="152" customWidth="1"/>
    <col min="28" max="28" width="16.5703125" style="152" customWidth="1"/>
    <col min="29" max="29" width="37.85546875" style="152" customWidth="1"/>
    <col min="30" max="30" width="24.28515625" style="152" customWidth="1"/>
    <col min="31" max="33" width="5.7109375" style="176" customWidth="1"/>
    <col min="34" max="16384" width="9.140625" style="121"/>
  </cols>
  <sheetData>
    <row r="1" spans="1:33" ht="23.1" customHeight="1" x14ac:dyDescent="0.3">
      <c r="A1" s="45"/>
      <c r="B1" s="117" t="s">
        <v>78</v>
      </c>
      <c r="C1" s="135"/>
      <c r="D1" s="118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  <c r="S1" s="120"/>
      <c r="T1" s="120"/>
      <c r="U1" s="136"/>
      <c r="V1" s="137"/>
      <c r="W1" s="137"/>
      <c r="X1" s="137"/>
      <c r="Y1" s="137"/>
      <c r="Z1" s="138"/>
      <c r="AA1" s="127"/>
      <c r="AB1" s="139"/>
      <c r="AC1" s="139"/>
      <c r="AD1" s="139"/>
      <c r="AE1" s="1"/>
      <c r="AF1" s="1"/>
      <c r="AG1" s="1"/>
    </row>
    <row r="2" spans="1:33" s="143" customFormat="1" ht="20.100000000000001" customHeight="1" x14ac:dyDescent="0.25">
      <c r="A2" s="140"/>
      <c r="B2" s="122" t="s">
        <v>33</v>
      </c>
      <c r="C2" s="141"/>
      <c r="D2" s="124"/>
      <c r="E2" s="124" t="s">
        <v>55</v>
      </c>
      <c r="F2" s="123"/>
      <c r="G2" s="88"/>
      <c r="H2" s="88"/>
      <c r="I2" s="142"/>
      <c r="J2" s="11"/>
      <c r="K2" s="142"/>
      <c r="L2" s="11"/>
      <c r="M2" s="142"/>
      <c r="N2" s="142"/>
      <c r="O2" s="11"/>
      <c r="P2" s="142"/>
      <c r="Q2" s="88"/>
      <c r="R2" s="11"/>
      <c r="S2" s="11"/>
      <c r="T2" s="11"/>
      <c r="U2" s="11"/>
      <c r="V2" s="11"/>
      <c r="W2" s="11"/>
      <c r="X2" s="11"/>
      <c r="Y2" s="11"/>
      <c r="Z2" s="138"/>
      <c r="AA2" s="127"/>
      <c r="AB2" s="139"/>
      <c r="AC2" s="139"/>
      <c r="AD2" s="139"/>
      <c r="AE2" s="139"/>
      <c r="AF2" s="139"/>
      <c r="AG2" s="139"/>
    </row>
    <row r="3" spans="1:33" s="143" customFormat="1" ht="15" customHeight="1" x14ac:dyDescent="0.25">
      <c r="A3" s="140"/>
      <c r="B3" s="31" t="s">
        <v>79</v>
      </c>
      <c r="C3" s="91" t="s">
        <v>12</v>
      </c>
      <c r="D3" s="144"/>
      <c r="E3" s="145"/>
      <c r="F3" s="144"/>
      <c r="G3" s="144"/>
      <c r="H3" s="94"/>
      <c r="I3" s="146"/>
      <c r="J3" s="147" t="s">
        <v>14</v>
      </c>
      <c r="K3" s="93"/>
      <c r="L3" s="95"/>
      <c r="M3" s="94"/>
      <c r="N3" s="147" t="s">
        <v>15</v>
      </c>
      <c r="O3" s="93"/>
      <c r="P3" s="17"/>
      <c r="Q3" s="94"/>
      <c r="R3" s="90" t="s">
        <v>80</v>
      </c>
      <c r="S3" s="144"/>
      <c r="T3" s="94"/>
      <c r="U3" s="146"/>
      <c r="V3" s="148" t="s">
        <v>83</v>
      </c>
      <c r="W3" s="144"/>
      <c r="X3" s="144"/>
      <c r="Y3" s="144"/>
      <c r="Z3" s="138"/>
      <c r="AA3" s="127"/>
      <c r="AB3" s="139"/>
      <c r="AC3" s="139"/>
      <c r="AD3" s="139"/>
      <c r="AE3" s="139"/>
      <c r="AF3" s="139"/>
      <c r="AG3" s="139"/>
    </row>
    <row r="4" spans="1:33" s="152" customFormat="1" ht="15" customHeight="1" x14ac:dyDescent="0.25">
      <c r="A4" s="140"/>
      <c r="B4" s="18" t="s">
        <v>0</v>
      </c>
      <c r="C4" s="16" t="s">
        <v>1</v>
      </c>
      <c r="D4" s="18" t="s">
        <v>4</v>
      </c>
      <c r="E4" s="18" t="s">
        <v>66</v>
      </c>
      <c r="F4" s="18" t="s">
        <v>61</v>
      </c>
      <c r="G4" s="15" t="s">
        <v>30</v>
      </c>
      <c r="H4" s="18" t="s">
        <v>81</v>
      </c>
      <c r="I4" s="39"/>
      <c r="J4" s="18" t="s">
        <v>66</v>
      </c>
      <c r="K4" s="18" t="s">
        <v>61</v>
      </c>
      <c r="L4" s="149" t="s">
        <v>30</v>
      </c>
      <c r="M4" s="18" t="s">
        <v>81</v>
      </c>
      <c r="N4" s="18" t="s">
        <v>66</v>
      </c>
      <c r="O4" s="18" t="s">
        <v>61</v>
      </c>
      <c r="P4" s="18" t="s">
        <v>30</v>
      </c>
      <c r="Q4" s="18" t="s">
        <v>81</v>
      </c>
      <c r="R4" s="15">
        <v>1</v>
      </c>
      <c r="S4" s="17">
        <v>2</v>
      </c>
      <c r="T4" s="18">
        <v>3</v>
      </c>
      <c r="U4" s="39"/>
      <c r="V4" s="16" t="s">
        <v>90</v>
      </c>
      <c r="W4" s="150" t="s">
        <v>91</v>
      </c>
      <c r="X4" s="150" t="s">
        <v>92</v>
      </c>
      <c r="Y4" s="151" t="s">
        <v>93</v>
      </c>
      <c r="Z4" s="138"/>
      <c r="AA4" s="127"/>
      <c r="AB4" s="139"/>
      <c r="AC4" s="139"/>
      <c r="AD4" s="139"/>
      <c r="AE4" s="139"/>
      <c r="AF4" s="139"/>
      <c r="AG4" s="139"/>
    </row>
    <row r="5" spans="1:33" s="152" customFormat="1" ht="15" customHeight="1" x14ac:dyDescent="0.25">
      <c r="A5" s="140"/>
      <c r="B5" s="31">
        <v>1987</v>
      </c>
      <c r="C5" s="34" t="s">
        <v>35</v>
      </c>
      <c r="D5" s="31" t="s">
        <v>34</v>
      </c>
      <c r="E5" s="31">
        <v>22</v>
      </c>
      <c r="F5" s="31">
        <v>10</v>
      </c>
      <c r="G5" s="31">
        <v>12</v>
      </c>
      <c r="H5" s="42">
        <f>PRODUCT(F5/E5)</f>
        <v>0.45454545454545453</v>
      </c>
      <c r="I5" s="39"/>
      <c r="J5" s="31">
        <v>2</v>
      </c>
      <c r="K5" s="31">
        <v>0</v>
      </c>
      <c r="L5" s="31">
        <v>2</v>
      </c>
      <c r="M5" s="42">
        <f>PRODUCT(K5/J5)</f>
        <v>0</v>
      </c>
      <c r="N5" s="31"/>
      <c r="O5" s="31"/>
      <c r="P5" s="31"/>
      <c r="Q5" s="31"/>
      <c r="R5" s="32"/>
      <c r="S5" s="36"/>
      <c r="T5" s="31"/>
      <c r="U5" s="39"/>
      <c r="V5" s="34" t="s">
        <v>94</v>
      </c>
      <c r="W5" s="34"/>
      <c r="X5" s="34"/>
      <c r="Y5" s="10"/>
      <c r="Z5" s="138"/>
      <c r="AA5" s="127"/>
      <c r="AB5" s="139"/>
      <c r="AC5" s="139"/>
      <c r="AD5" s="139"/>
      <c r="AE5" s="139"/>
      <c r="AF5" s="139"/>
      <c r="AG5" s="139"/>
    </row>
    <row r="6" spans="1:33" s="152" customFormat="1" ht="15" customHeight="1" x14ac:dyDescent="0.25">
      <c r="A6" s="140"/>
      <c r="B6" s="150" t="s">
        <v>7</v>
      </c>
      <c r="C6" s="22"/>
      <c r="D6" s="153"/>
      <c r="E6" s="149">
        <f>SUM(E5:E5)</f>
        <v>22</v>
      </c>
      <c r="F6" s="149">
        <f>SUM(F5:F5)</f>
        <v>10</v>
      </c>
      <c r="G6" s="149">
        <f>SUM(G5:G5)</f>
        <v>12</v>
      </c>
      <c r="H6" s="154">
        <f>PRODUCT(F6/E6)</f>
        <v>0.45454545454545453</v>
      </c>
      <c r="I6" s="39"/>
      <c r="J6" s="149">
        <f>SUM(J5:J5)</f>
        <v>2</v>
      </c>
      <c r="K6" s="149">
        <f>SUM(K5:K5)</f>
        <v>0</v>
      </c>
      <c r="L6" s="149">
        <f>SUM(L5:L5)</f>
        <v>2</v>
      </c>
      <c r="M6" s="154">
        <f>PRODUCT(K6/J6)</f>
        <v>0</v>
      </c>
      <c r="N6" s="149">
        <f>SUM(N5:N5)</f>
        <v>0</v>
      </c>
      <c r="O6" s="149">
        <f>SUM(O5:O5)</f>
        <v>0</v>
      </c>
      <c r="P6" s="149">
        <f>SUM(P5:P5)</f>
        <v>0</v>
      </c>
      <c r="Q6" s="154">
        <v>0</v>
      </c>
      <c r="R6" s="149">
        <f>SUM(R5:R5)</f>
        <v>0</v>
      </c>
      <c r="S6" s="149">
        <f>SUM(S5:S5)</f>
        <v>0</v>
      </c>
      <c r="T6" s="149">
        <f>SUM(T5:T5)</f>
        <v>0</v>
      </c>
      <c r="U6" s="146"/>
      <c r="V6" s="98" t="s">
        <v>95</v>
      </c>
      <c r="W6" s="98"/>
      <c r="X6" s="98"/>
      <c r="Y6" s="155"/>
      <c r="Z6" s="138"/>
      <c r="AA6" s="127"/>
      <c r="AB6" s="139"/>
      <c r="AC6" s="139"/>
      <c r="AD6" s="139"/>
      <c r="AE6" s="139"/>
      <c r="AF6" s="139"/>
      <c r="AG6" s="139"/>
    </row>
    <row r="7" spans="1:33" s="143" customFormat="1" ht="15" customHeight="1" x14ac:dyDescent="0.25">
      <c r="A7" s="140"/>
      <c r="B7" s="156"/>
      <c r="C7" s="157"/>
      <c r="D7" s="158"/>
      <c r="E7" s="158"/>
      <c r="F7" s="158"/>
      <c r="G7" s="158"/>
      <c r="H7" s="158"/>
      <c r="I7" s="159"/>
      <c r="J7" s="158"/>
      <c r="K7" s="158"/>
      <c r="L7" s="158"/>
      <c r="M7" s="158"/>
      <c r="N7" s="158"/>
      <c r="O7" s="158"/>
      <c r="P7" s="158"/>
      <c r="Q7" s="158"/>
      <c r="R7" s="160"/>
      <c r="S7" s="160"/>
      <c r="T7" s="160"/>
      <c r="U7" s="160"/>
      <c r="V7" s="161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</row>
    <row r="8" spans="1:33" s="152" customFormat="1" ht="15" customHeight="1" x14ac:dyDescent="0.25">
      <c r="A8" s="140"/>
      <c r="B8" s="90" t="s">
        <v>82</v>
      </c>
      <c r="C8" s="162"/>
      <c r="D8" s="163"/>
      <c r="E8" s="93" t="s">
        <v>66</v>
      </c>
      <c r="F8" s="93" t="s">
        <v>61</v>
      </c>
      <c r="G8" s="94" t="s">
        <v>30</v>
      </c>
      <c r="H8" s="93" t="s">
        <v>81</v>
      </c>
      <c r="I8" s="24"/>
      <c r="J8" s="164" t="s">
        <v>83</v>
      </c>
      <c r="K8" s="153"/>
      <c r="L8" s="153"/>
      <c r="M8" s="18" t="s">
        <v>84</v>
      </c>
      <c r="N8" s="18" t="s">
        <v>66</v>
      </c>
      <c r="O8" s="18" t="s">
        <v>61</v>
      </c>
      <c r="P8" s="18" t="s">
        <v>30</v>
      </c>
      <c r="Q8" s="18" t="s">
        <v>81</v>
      </c>
      <c r="R8" s="165"/>
      <c r="S8" s="165"/>
      <c r="T8" s="165"/>
      <c r="U8" s="165"/>
      <c r="V8" s="140" t="s">
        <v>88</v>
      </c>
      <c r="W8" s="107" t="s">
        <v>53</v>
      </c>
      <c r="X8" s="165"/>
      <c r="Y8" s="139"/>
      <c r="Z8" s="139"/>
      <c r="AA8" s="139"/>
      <c r="AB8" s="139"/>
      <c r="AC8" s="139"/>
      <c r="AD8" s="139"/>
      <c r="AE8" s="139"/>
      <c r="AF8" s="139"/>
      <c r="AG8" s="139"/>
    </row>
    <row r="9" spans="1:33" s="152" customFormat="1" ht="15" customHeight="1" x14ac:dyDescent="0.2">
      <c r="A9" s="140"/>
      <c r="B9" s="166" t="s">
        <v>12</v>
      </c>
      <c r="C9" s="88"/>
      <c r="D9" s="167"/>
      <c r="E9" s="31">
        <f>PRODUCT(E6)</f>
        <v>22</v>
      </c>
      <c r="F9" s="31">
        <f>PRODUCT(F6)</f>
        <v>10</v>
      </c>
      <c r="G9" s="31">
        <f>PRODUCT(G6)</f>
        <v>12</v>
      </c>
      <c r="H9" s="42">
        <f>PRODUCT(F9/E9)</f>
        <v>0.45454545454545453</v>
      </c>
      <c r="I9" s="24"/>
      <c r="J9" s="166" t="s">
        <v>85</v>
      </c>
      <c r="K9" s="88"/>
      <c r="L9" s="88"/>
      <c r="M9" s="168" t="s">
        <v>95</v>
      </c>
      <c r="N9" s="31">
        <v>2</v>
      </c>
      <c r="O9" s="31">
        <v>0</v>
      </c>
      <c r="P9" s="31">
        <v>2</v>
      </c>
      <c r="Q9" s="42">
        <v>0</v>
      </c>
      <c r="R9" s="165"/>
      <c r="S9" s="165"/>
      <c r="T9" s="165"/>
      <c r="U9" s="165"/>
      <c r="V9" s="139"/>
      <c r="W9" s="140"/>
      <c r="X9" s="165"/>
      <c r="Y9" s="139"/>
      <c r="Z9" s="139"/>
      <c r="AA9" s="139"/>
      <c r="AB9" s="139"/>
      <c r="AC9" s="139"/>
      <c r="AD9" s="139"/>
      <c r="AE9" s="139"/>
      <c r="AF9" s="139"/>
      <c r="AG9" s="139"/>
    </row>
    <row r="10" spans="1:33" s="152" customFormat="1" ht="15" customHeight="1" x14ac:dyDescent="0.2">
      <c r="A10" s="140"/>
      <c r="B10" s="169" t="s">
        <v>14</v>
      </c>
      <c r="C10" s="170"/>
      <c r="D10" s="171"/>
      <c r="E10" s="31">
        <f>SUM(J6)</f>
        <v>2</v>
      </c>
      <c r="F10" s="31">
        <f>SUM(K6)</f>
        <v>0</v>
      </c>
      <c r="G10" s="31">
        <f>SUM(L6)</f>
        <v>2</v>
      </c>
      <c r="H10" s="42">
        <f>PRODUCT(F10/E10)</f>
        <v>0</v>
      </c>
      <c r="I10" s="24"/>
      <c r="J10" s="172" t="s">
        <v>86</v>
      </c>
      <c r="K10" s="102"/>
      <c r="L10" s="102"/>
      <c r="M10" s="168"/>
      <c r="N10" s="31"/>
      <c r="O10" s="31"/>
      <c r="P10" s="31"/>
      <c r="Q10" s="42"/>
      <c r="R10" s="165"/>
      <c r="S10" s="165"/>
      <c r="T10" s="165"/>
      <c r="U10" s="165"/>
      <c r="V10" s="139"/>
      <c r="W10" s="140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</row>
    <row r="11" spans="1:33" s="152" customFormat="1" ht="15" customHeight="1" x14ac:dyDescent="0.2">
      <c r="A11" s="140"/>
      <c r="B11" s="166" t="s">
        <v>15</v>
      </c>
      <c r="C11" s="88"/>
      <c r="D11" s="167"/>
      <c r="E11" s="31"/>
      <c r="F11" s="31"/>
      <c r="G11" s="31"/>
      <c r="H11" s="42"/>
      <c r="I11" s="24"/>
      <c r="J11" s="166" t="s">
        <v>87</v>
      </c>
      <c r="K11" s="88"/>
      <c r="L11" s="11"/>
      <c r="M11" s="168"/>
      <c r="N11" s="31"/>
      <c r="O11" s="31"/>
      <c r="P11" s="31"/>
      <c r="Q11" s="42"/>
      <c r="R11" s="165"/>
      <c r="S11" s="165"/>
      <c r="T11" s="165"/>
      <c r="U11" s="165"/>
      <c r="V11" s="24"/>
      <c r="W11" s="24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spans="1:33" s="152" customFormat="1" ht="15" customHeight="1" x14ac:dyDescent="0.2">
      <c r="A12" s="140"/>
      <c r="B12" s="148" t="s">
        <v>24</v>
      </c>
      <c r="C12" s="20"/>
      <c r="D12" s="173"/>
      <c r="E12" s="18">
        <f>SUM(E9:E11)</f>
        <v>24</v>
      </c>
      <c r="F12" s="18">
        <f>SUM(F9:F11)</f>
        <v>10</v>
      </c>
      <c r="G12" s="18">
        <f>SUM(G9:G11)</f>
        <v>14</v>
      </c>
      <c r="H12" s="43">
        <f>PRODUCT(F12/E12)</f>
        <v>0.41666666666666669</v>
      </c>
      <c r="I12" s="24"/>
      <c r="J12" s="148" t="s">
        <v>24</v>
      </c>
      <c r="K12" s="173"/>
      <c r="L12" s="173"/>
      <c r="M12" s="18"/>
      <c r="N12" s="18">
        <v>2</v>
      </c>
      <c r="O12" s="18">
        <v>0</v>
      </c>
      <c r="P12" s="18">
        <v>2</v>
      </c>
      <c r="Q12" s="43">
        <v>0</v>
      </c>
      <c r="R12" s="165"/>
      <c r="S12" s="165"/>
      <c r="T12" s="165"/>
      <c r="U12" s="165"/>
      <c r="V12" s="24"/>
      <c r="W12" s="24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</row>
    <row r="13" spans="1:33" s="152" customFormat="1" ht="15" customHeight="1" x14ac:dyDescent="0.2">
      <c r="A13" s="165"/>
      <c r="B13" s="140"/>
      <c r="C13" s="107"/>
      <c r="D13" s="165"/>
      <c r="E13" s="140"/>
      <c r="F13" s="24"/>
      <c r="G13" s="24"/>
      <c r="H13" s="24"/>
      <c r="I13" s="174"/>
      <c r="J13" s="140"/>
      <c r="K13" s="24"/>
      <c r="L13" s="24"/>
      <c r="M13" s="24"/>
      <c r="N13" s="140"/>
      <c r="O13" s="24"/>
      <c r="P13" s="24"/>
      <c r="Q13" s="24"/>
      <c r="R13" s="165"/>
      <c r="S13" s="165"/>
      <c r="T13" s="165"/>
      <c r="U13" s="165"/>
      <c r="V13" s="24"/>
      <c r="W13" s="24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</row>
    <row r="14" spans="1:33" s="152" customFormat="1" ht="15" customHeight="1" x14ac:dyDescent="0.2">
      <c r="A14" s="165"/>
      <c r="B14" s="140"/>
      <c r="C14" s="107"/>
      <c r="D14" s="140"/>
      <c r="E14" s="140"/>
      <c r="F14" s="24"/>
      <c r="G14" s="24"/>
      <c r="H14" s="24"/>
      <c r="I14" s="85"/>
      <c r="J14" s="140"/>
      <c r="K14" s="24"/>
      <c r="L14" s="24"/>
      <c r="M14" s="24"/>
      <c r="N14" s="140"/>
      <c r="O14" s="24"/>
      <c r="P14" s="24"/>
      <c r="Q14" s="24"/>
      <c r="R14" s="165"/>
      <c r="S14" s="165"/>
      <c r="T14" s="165"/>
      <c r="U14" s="165"/>
      <c r="V14" s="24"/>
      <c r="W14" s="24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</row>
    <row r="15" spans="1:33" s="152" customFormat="1" ht="15" customHeight="1" x14ac:dyDescent="0.2">
      <c r="A15" s="165"/>
      <c r="B15" s="140"/>
      <c r="C15" s="107"/>
      <c r="D15" s="165"/>
      <c r="E15" s="140"/>
      <c r="F15" s="24"/>
      <c r="G15" s="24"/>
      <c r="H15" s="24"/>
      <c r="I15" s="85"/>
      <c r="J15" s="140"/>
      <c r="K15" s="24"/>
      <c r="L15" s="24"/>
      <c r="M15" s="24"/>
      <c r="N15" s="140"/>
      <c r="O15" s="24"/>
      <c r="P15" s="24"/>
      <c r="Q15" s="24"/>
      <c r="R15" s="165"/>
      <c r="S15" s="165"/>
      <c r="T15" s="165"/>
      <c r="U15" s="165"/>
      <c r="V15" s="24"/>
      <c r="W15" s="24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</row>
    <row r="16" spans="1:33" s="152" customFormat="1" ht="15" customHeight="1" x14ac:dyDescent="0.2">
      <c r="A16" s="165"/>
      <c r="B16" s="140"/>
      <c r="C16" s="107"/>
      <c r="D16" s="165"/>
      <c r="E16" s="140"/>
      <c r="F16" s="24"/>
      <c r="G16" s="24"/>
      <c r="H16" s="24"/>
      <c r="I16" s="85"/>
      <c r="J16" s="140"/>
      <c r="K16" s="24"/>
      <c r="L16" s="24"/>
      <c r="M16" s="24"/>
      <c r="N16" s="140"/>
      <c r="O16" s="24"/>
      <c r="P16" s="24"/>
      <c r="Q16" s="24"/>
      <c r="R16" s="140"/>
      <c r="S16" s="140"/>
      <c r="T16" s="140"/>
      <c r="U16" s="24"/>
      <c r="V16" s="24"/>
      <c r="W16" s="24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spans="1:33" s="152" customFormat="1" ht="15" customHeight="1" x14ac:dyDescent="0.2">
      <c r="A17" s="165"/>
      <c r="B17" s="140"/>
      <c r="C17" s="107"/>
      <c r="D17" s="165"/>
      <c r="E17" s="140"/>
      <c r="F17" s="24"/>
      <c r="G17" s="24"/>
      <c r="H17" s="24"/>
      <c r="I17" s="85"/>
      <c r="J17" s="140"/>
      <c r="K17" s="24"/>
      <c r="L17" s="24"/>
      <c r="M17" s="24"/>
      <c r="N17" s="140"/>
      <c r="O17" s="24"/>
      <c r="P17" s="24"/>
      <c r="Q17" s="24"/>
      <c r="R17" s="140"/>
      <c r="S17" s="140"/>
      <c r="T17" s="140"/>
      <c r="U17" s="24"/>
      <c r="V17" s="24"/>
      <c r="W17" s="24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</row>
    <row r="18" spans="1:33" s="152" customFormat="1" ht="15" customHeight="1" x14ac:dyDescent="0.2">
      <c r="A18" s="165"/>
      <c r="B18" s="140"/>
      <c r="C18" s="107"/>
      <c r="D18" s="165"/>
      <c r="E18" s="140"/>
      <c r="F18" s="24"/>
      <c r="G18" s="24"/>
      <c r="H18" s="24"/>
      <c r="I18" s="85"/>
      <c r="J18" s="140"/>
      <c r="K18" s="24"/>
      <c r="L18" s="24"/>
      <c r="M18" s="24"/>
      <c r="N18" s="140"/>
      <c r="O18" s="24"/>
      <c r="P18" s="24"/>
      <c r="Q18" s="24"/>
      <c r="R18" s="140"/>
      <c r="S18" s="140"/>
      <c r="T18" s="140"/>
      <c r="U18" s="24"/>
      <c r="V18" s="24"/>
      <c r="W18" s="24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spans="1:33" s="152" customFormat="1" ht="15" customHeight="1" x14ac:dyDescent="0.2">
      <c r="A19" s="165"/>
      <c r="B19" s="140"/>
      <c r="C19" s="107"/>
      <c r="D19" s="165"/>
      <c r="E19" s="140"/>
      <c r="F19" s="24"/>
      <c r="G19" s="24"/>
      <c r="H19" s="24"/>
      <c r="I19" s="85"/>
      <c r="J19" s="140"/>
      <c r="K19" s="24"/>
      <c r="L19" s="24"/>
      <c r="M19" s="24"/>
      <c r="N19" s="140"/>
      <c r="O19" s="24"/>
      <c r="P19" s="24"/>
      <c r="Q19" s="24"/>
      <c r="R19" s="140"/>
      <c r="S19" s="140"/>
      <c r="T19" s="140"/>
      <c r="U19" s="24"/>
      <c r="V19" s="24"/>
      <c r="W19" s="24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</row>
    <row r="20" spans="1:33" s="152" customFormat="1" ht="15" customHeight="1" x14ac:dyDescent="0.2">
      <c r="A20" s="165"/>
      <c r="B20" s="140"/>
      <c r="C20" s="107"/>
      <c r="D20" s="165"/>
      <c r="E20" s="140"/>
      <c r="F20" s="24"/>
      <c r="G20" s="24"/>
      <c r="H20" s="24"/>
      <c r="I20" s="85"/>
      <c r="J20" s="140"/>
      <c r="K20" s="24"/>
      <c r="L20" s="24"/>
      <c r="M20" s="24"/>
      <c r="N20" s="140"/>
      <c r="O20" s="24"/>
      <c r="P20" s="24"/>
      <c r="Q20" s="24"/>
      <c r="R20" s="140"/>
      <c r="S20" s="140"/>
      <c r="T20" s="140"/>
      <c r="U20" s="24"/>
      <c r="V20" s="24"/>
      <c r="W20" s="24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</row>
    <row r="21" spans="1:33" ht="15" customHeight="1" x14ac:dyDescent="0.2">
      <c r="A21" s="48"/>
      <c r="B21" s="126"/>
      <c r="C21" s="175"/>
      <c r="D21" s="127"/>
      <c r="E21" s="126"/>
      <c r="F21" s="125"/>
      <c r="G21" s="125"/>
      <c r="H21" s="125"/>
      <c r="I21" s="128"/>
      <c r="J21" s="126"/>
      <c r="K21" s="125"/>
      <c r="L21" s="125"/>
      <c r="M21" s="125"/>
      <c r="N21" s="126"/>
      <c r="O21" s="125"/>
      <c r="P21" s="125"/>
      <c r="Q21" s="125"/>
      <c r="R21" s="126"/>
      <c r="S21" s="126"/>
      <c r="T21" s="126"/>
      <c r="U21" s="24"/>
      <c r="V21" s="24"/>
      <c r="W21" s="24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</row>
    <row r="22" spans="1:33" ht="15" customHeight="1" x14ac:dyDescent="0.2">
      <c r="A22" s="48"/>
      <c r="B22" s="126"/>
      <c r="C22" s="175"/>
      <c r="D22" s="127"/>
      <c r="E22" s="126"/>
      <c r="F22" s="125"/>
      <c r="G22" s="125"/>
      <c r="H22" s="125"/>
      <c r="I22" s="128"/>
      <c r="J22" s="126"/>
      <c r="K22" s="125"/>
      <c r="L22" s="125"/>
      <c r="M22" s="125"/>
      <c r="N22" s="126"/>
      <c r="O22" s="125"/>
      <c r="P22" s="125"/>
      <c r="Q22" s="125"/>
      <c r="R22" s="126"/>
      <c r="S22" s="126"/>
      <c r="T22" s="126"/>
      <c r="U22" s="24"/>
      <c r="V22" s="24"/>
      <c r="W22" s="24"/>
      <c r="X22" s="139"/>
      <c r="Y22" s="139"/>
      <c r="Z22" s="139"/>
      <c r="AA22" s="139"/>
      <c r="AB22" s="139"/>
      <c r="AC22" s="139"/>
      <c r="AD22" s="139"/>
      <c r="AE22" s="1"/>
      <c r="AF22" s="1"/>
      <c r="AG22" s="1"/>
    </row>
    <row r="23" spans="1:33" ht="15" customHeight="1" x14ac:dyDescent="0.2">
      <c r="A23" s="48"/>
      <c r="B23" s="126"/>
      <c r="C23" s="175"/>
      <c r="D23" s="127"/>
      <c r="E23" s="126"/>
      <c r="F23" s="125"/>
      <c r="G23" s="125"/>
      <c r="H23" s="125"/>
      <c r="I23" s="128"/>
      <c r="J23" s="126"/>
      <c r="K23" s="125"/>
      <c r="L23" s="125"/>
      <c r="M23" s="125"/>
      <c r="N23" s="126"/>
      <c r="O23" s="125"/>
      <c r="P23" s="125"/>
      <c r="Q23" s="125"/>
      <c r="R23" s="126"/>
      <c r="S23" s="126"/>
      <c r="T23" s="126"/>
      <c r="U23" s="24"/>
      <c r="V23" s="24"/>
      <c r="W23" s="24"/>
      <c r="X23" s="139"/>
      <c r="Y23" s="139"/>
      <c r="Z23" s="139"/>
      <c r="AA23" s="139"/>
      <c r="AB23" s="139"/>
      <c r="AC23" s="139"/>
      <c r="AD23" s="139"/>
      <c r="AE23" s="1"/>
      <c r="AF23" s="1"/>
      <c r="AG23" s="1"/>
    </row>
    <row r="24" spans="1:33" ht="15" customHeight="1" x14ac:dyDescent="0.2">
      <c r="A24" s="48"/>
      <c r="B24" s="126"/>
      <c r="C24" s="175"/>
      <c r="D24" s="127"/>
      <c r="E24" s="126"/>
      <c r="F24" s="125"/>
      <c r="G24" s="125"/>
      <c r="H24" s="125"/>
      <c r="I24" s="128"/>
      <c r="J24" s="126"/>
      <c r="K24" s="125"/>
      <c r="L24" s="125"/>
      <c r="M24" s="125"/>
      <c r="N24" s="126"/>
      <c r="O24" s="125"/>
      <c r="P24" s="125"/>
      <c r="Q24" s="125"/>
      <c r="R24" s="126"/>
      <c r="S24" s="126"/>
      <c r="T24" s="126"/>
      <c r="U24" s="24"/>
      <c r="V24" s="24"/>
      <c r="W24" s="24"/>
      <c r="X24" s="139"/>
      <c r="Y24" s="139"/>
      <c r="Z24" s="139"/>
      <c r="AA24" s="139"/>
      <c r="AB24" s="139"/>
      <c r="AC24" s="139"/>
      <c r="AD24" s="139"/>
      <c r="AE24" s="1"/>
      <c r="AF24" s="1"/>
      <c r="AG24" s="1"/>
    </row>
    <row r="25" spans="1:33" ht="15" customHeight="1" x14ac:dyDescent="0.2">
      <c r="A25" s="45"/>
      <c r="B25" s="126"/>
      <c r="C25" s="175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24"/>
      <c r="V25" s="24"/>
      <c r="W25" s="24"/>
      <c r="X25" s="139"/>
      <c r="Y25" s="139"/>
      <c r="Z25" s="139"/>
      <c r="AA25" s="139"/>
      <c r="AB25" s="139"/>
      <c r="AC25" s="139"/>
      <c r="AD25" s="139"/>
      <c r="AE25" s="1"/>
      <c r="AF25" s="1"/>
      <c r="AG25" s="1"/>
    </row>
    <row r="26" spans="1:33" ht="15" customHeight="1" x14ac:dyDescent="0.2">
      <c r="A26" s="45"/>
      <c r="B26" s="126"/>
      <c r="C26" s="175"/>
      <c r="D26" s="127"/>
      <c r="E26" s="126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24"/>
      <c r="V26" s="24"/>
      <c r="W26" s="24"/>
      <c r="X26" s="139"/>
      <c r="Y26" s="139"/>
      <c r="Z26" s="139"/>
      <c r="AA26" s="139"/>
      <c r="AB26" s="139"/>
      <c r="AC26" s="139"/>
      <c r="AD26" s="139"/>
      <c r="AE26" s="1"/>
      <c r="AF26" s="1"/>
      <c r="AG26" s="1"/>
    </row>
    <row r="27" spans="1:33" ht="15" customHeight="1" x14ac:dyDescent="0.2">
      <c r="A27" s="45"/>
      <c r="B27" s="126"/>
      <c r="C27" s="175"/>
      <c r="D27" s="127"/>
      <c r="E27" s="126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24"/>
      <c r="V27" s="24"/>
      <c r="W27" s="24"/>
      <c r="X27" s="139"/>
      <c r="Y27" s="139"/>
      <c r="Z27" s="139"/>
      <c r="AA27" s="139"/>
      <c r="AB27" s="139"/>
      <c r="AC27" s="139"/>
      <c r="AD27" s="139"/>
      <c r="AE27" s="1"/>
      <c r="AF27" s="1"/>
      <c r="AG27" s="1"/>
    </row>
    <row r="28" spans="1:33" ht="15" customHeight="1" x14ac:dyDescent="0.2">
      <c r="A28" s="45"/>
      <c r="B28" s="126"/>
      <c r="C28" s="175"/>
      <c r="D28" s="127"/>
      <c r="E28" s="126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24"/>
      <c r="V28" s="24"/>
      <c r="W28" s="24"/>
      <c r="X28" s="139"/>
      <c r="Y28" s="139"/>
      <c r="Z28" s="139"/>
      <c r="AA28" s="139"/>
      <c r="AB28" s="139"/>
      <c r="AC28" s="139"/>
      <c r="AD28" s="139"/>
      <c r="AE28" s="1"/>
      <c r="AF28" s="1"/>
      <c r="AG28" s="1"/>
    </row>
    <row r="29" spans="1:33" ht="15" customHeight="1" x14ac:dyDescent="0.2">
      <c r="A29" s="45"/>
      <c r="B29" s="126"/>
      <c r="C29" s="175"/>
      <c r="D29" s="127"/>
      <c r="E29" s="126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24"/>
      <c r="V29" s="24"/>
      <c r="W29" s="24"/>
      <c r="X29" s="139"/>
      <c r="Y29" s="139"/>
      <c r="Z29" s="139"/>
      <c r="AA29" s="139"/>
      <c r="AB29" s="139"/>
      <c r="AC29" s="139"/>
      <c r="AD29" s="139"/>
      <c r="AE29" s="1"/>
      <c r="AF29" s="1"/>
      <c r="AG29" s="1"/>
    </row>
    <row r="30" spans="1:33" ht="15" customHeight="1" x14ac:dyDescent="0.2">
      <c r="A30" s="45"/>
      <c r="B30" s="126"/>
      <c r="C30" s="175"/>
      <c r="D30" s="127"/>
      <c r="E30" s="126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24"/>
      <c r="V30" s="24"/>
      <c r="W30" s="24"/>
      <c r="X30" s="139"/>
      <c r="Y30" s="139"/>
      <c r="Z30" s="139"/>
      <c r="AA30" s="139"/>
      <c r="AB30" s="139"/>
      <c r="AC30" s="139"/>
      <c r="AD30" s="139"/>
      <c r="AE30" s="1"/>
      <c r="AF30" s="1"/>
      <c r="AG30" s="1"/>
    </row>
    <row r="31" spans="1:33" ht="15" customHeight="1" x14ac:dyDescent="0.2">
      <c r="A31" s="45"/>
      <c r="B31" s="126"/>
      <c r="C31" s="175"/>
      <c r="D31" s="127"/>
      <c r="E31" s="126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24"/>
      <c r="V31" s="24"/>
      <c r="W31" s="24"/>
      <c r="X31" s="139"/>
      <c r="Y31" s="139"/>
      <c r="Z31" s="139"/>
      <c r="AA31" s="139"/>
      <c r="AB31" s="139"/>
      <c r="AC31" s="139"/>
      <c r="AD31" s="139"/>
      <c r="AE31" s="1"/>
      <c r="AF31" s="1"/>
      <c r="AG31" s="1"/>
    </row>
    <row r="32" spans="1:33" ht="15" customHeight="1" x14ac:dyDescent="0.2">
      <c r="A32" s="45"/>
      <c r="B32" s="126"/>
      <c r="C32" s="175"/>
      <c r="D32" s="127"/>
      <c r="E32" s="126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24"/>
      <c r="V32" s="24"/>
      <c r="W32" s="24"/>
      <c r="X32" s="139"/>
      <c r="Y32" s="139"/>
      <c r="Z32" s="139"/>
      <c r="AA32" s="139"/>
      <c r="AB32" s="139"/>
      <c r="AC32" s="139"/>
      <c r="AD32" s="139"/>
      <c r="AE32" s="45"/>
      <c r="AF32" s="45"/>
      <c r="AG32" s="45"/>
    </row>
    <row r="33" spans="1:33" ht="15" customHeight="1" x14ac:dyDescent="0.2">
      <c r="A33" s="45"/>
      <c r="B33" s="126"/>
      <c r="C33" s="175"/>
      <c r="D33" s="127"/>
      <c r="E33" s="126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24"/>
      <c r="V33" s="24"/>
      <c r="W33" s="24"/>
      <c r="X33" s="139"/>
      <c r="Y33" s="139"/>
      <c r="Z33" s="139"/>
      <c r="AA33" s="139"/>
      <c r="AB33" s="139"/>
      <c r="AC33" s="139"/>
      <c r="AD33" s="139"/>
      <c r="AE33" s="45"/>
      <c r="AF33" s="45"/>
      <c r="AG33" s="45"/>
    </row>
    <row r="34" spans="1:33" ht="15" customHeight="1" x14ac:dyDescent="0.2">
      <c r="A34" s="45"/>
      <c r="B34" s="126"/>
      <c r="C34" s="175"/>
      <c r="D34" s="127"/>
      <c r="E34" s="126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24"/>
      <c r="V34" s="24"/>
      <c r="W34" s="24"/>
      <c r="X34" s="139"/>
      <c r="Y34" s="139"/>
      <c r="Z34" s="139"/>
      <c r="AA34" s="139"/>
      <c r="AB34" s="139"/>
      <c r="AC34" s="139"/>
      <c r="AD34" s="139"/>
      <c r="AE34" s="45"/>
      <c r="AF34" s="45"/>
      <c r="AG34" s="45"/>
    </row>
    <row r="35" spans="1:33" ht="15" customHeight="1" x14ac:dyDescent="0.2">
      <c r="A35" s="45"/>
      <c r="B35" s="126"/>
      <c r="C35" s="175"/>
      <c r="D35" s="127"/>
      <c r="E35" s="126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45"/>
      <c r="AF35" s="45"/>
      <c r="AG35" s="45"/>
    </row>
    <row r="36" spans="1:33" ht="15" customHeight="1" x14ac:dyDescent="0.2">
      <c r="A36" s="45"/>
      <c r="B36" s="126"/>
      <c r="C36" s="175"/>
      <c r="D36" s="127"/>
      <c r="E36" s="126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45"/>
      <c r="AF36" s="45"/>
      <c r="AG36" s="45"/>
    </row>
    <row r="37" spans="1:33" ht="15" customHeight="1" x14ac:dyDescent="0.2">
      <c r="A37" s="45"/>
      <c r="B37" s="126"/>
      <c r="C37" s="175"/>
      <c r="D37" s="127"/>
      <c r="E37" s="126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45"/>
      <c r="AF37" s="45"/>
      <c r="AG37" s="45"/>
    </row>
    <row r="38" spans="1:33" ht="15" customHeight="1" x14ac:dyDescent="0.2">
      <c r="A38" s="45"/>
      <c r="B38" s="126"/>
      <c r="C38" s="175"/>
      <c r="D38" s="127"/>
      <c r="E38" s="126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45"/>
      <c r="AF38" s="45"/>
      <c r="AG38" s="45"/>
    </row>
    <row r="39" spans="1:33" ht="15" customHeight="1" x14ac:dyDescent="0.2">
      <c r="A39" s="45"/>
      <c r="B39" s="126"/>
      <c r="C39" s="175"/>
      <c r="D39" s="127"/>
      <c r="E39" s="126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45"/>
      <c r="AF39" s="45"/>
      <c r="AG39" s="45"/>
    </row>
    <row r="40" spans="1:33" ht="15" customHeight="1" x14ac:dyDescent="0.2">
      <c r="A40" s="45"/>
      <c r="B40" s="126"/>
      <c r="C40" s="175"/>
      <c r="D40" s="127"/>
      <c r="E40" s="126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45"/>
      <c r="AF40" s="45"/>
      <c r="AG40" s="45"/>
    </row>
    <row r="41" spans="1:33" ht="15" customHeight="1" x14ac:dyDescent="0.2">
      <c r="A41" s="45"/>
      <c r="B41" s="126"/>
      <c r="C41" s="175"/>
      <c r="D41" s="127"/>
      <c r="E41" s="126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45"/>
      <c r="AF41" s="45"/>
      <c r="AG41" s="45"/>
    </row>
    <row r="42" spans="1:33" ht="15" customHeight="1" x14ac:dyDescent="0.2">
      <c r="A42" s="45"/>
      <c r="B42" s="126"/>
      <c r="C42" s="175"/>
      <c r="D42" s="127"/>
      <c r="E42" s="126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45"/>
      <c r="AF42" s="45"/>
      <c r="AG42" s="45"/>
    </row>
    <row r="43" spans="1:33" ht="15" customHeight="1" x14ac:dyDescent="0.2">
      <c r="A43" s="45"/>
      <c r="B43" s="126"/>
      <c r="C43" s="175"/>
      <c r="D43" s="127"/>
      <c r="E43" s="126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45"/>
      <c r="AF43" s="45"/>
      <c r="AG43" s="45"/>
    </row>
    <row r="44" spans="1:33" ht="15" customHeight="1" x14ac:dyDescent="0.2">
      <c r="A44" s="45"/>
      <c r="B44" s="126"/>
      <c r="C44" s="175"/>
      <c r="D44" s="127"/>
      <c r="E44" s="126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45"/>
      <c r="AF44" s="45"/>
      <c r="AG44" s="45"/>
    </row>
    <row r="45" spans="1:33" ht="15" customHeight="1" x14ac:dyDescent="0.2">
      <c r="A45" s="45"/>
      <c r="B45" s="126"/>
      <c r="C45" s="175"/>
      <c r="D45" s="127"/>
      <c r="E45" s="126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45"/>
      <c r="AF45" s="45"/>
      <c r="AG45" s="45"/>
    </row>
    <row r="46" spans="1:33" ht="15" customHeight="1" x14ac:dyDescent="0.2">
      <c r="A46" s="45"/>
      <c r="B46" s="126"/>
      <c r="C46" s="175"/>
      <c r="D46" s="127"/>
      <c r="E46" s="126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45"/>
      <c r="AF46" s="45"/>
      <c r="AG46" s="45"/>
    </row>
    <row r="47" spans="1:33" ht="15" customHeight="1" x14ac:dyDescent="0.2">
      <c r="A47" s="45"/>
      <c r="B47" s="126"/>
      <c r="C47" s="175"/>
      <c r="D47" s="127"/>
      <c r="E47" s="126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45"/>
      <c r="AF47" s="45"/>
      <c r="AG47" s="45"/>
    </row>
    <row r="48" spans="1:33" ht="15" customHeight="1" x14ac:dyDescent="0.2">
      <c r="A48" s="45"/>
      <c r="B48" s="126"/>
      <c r="C48" s="175"/>
      <c r="D48" s="127"/>
      <c r="E48" s="126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45"/>
      <c r="AF48" s="45"/>
      <c r="AG48" s="45"/>
    </row>
    <row r="49" spans="21:33" s="121" customFormat="1" ht="15" customHeight="1" x14ac:dyDescent="0.2"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45"/>
      <c r="AF49" s="45"/>
      <c r="AG49" s="45"/>
    </row>
    <row r="50" spans="21:33" s="121" customFormat="1" ht="15" customHeight="1" x14ac:dyDescent="0.2"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45"/>
      <c r="AF50" s="45"/>
      <c r="AG50" s="45"/>
    </row>
    <row r="51" spans="21:33" s="121" customFormat="1" ht="15" customHeight="1" x14ac:dyDescent="0.2"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45"/>
      <c r="AF51" s="45"/>
      <c r="AG51" s="45"/>
    </row>
    <row r="52" spans="21:33" s="121" customFormat="1" ht="15" customHeight="1" x14ac:dyDescent="0.2"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45"/>
      <c r="AF52" s="45"/>
      <c r="AG52" s="45"/>
    </row>
    <row r="53" spans="21:33" s="121" customFormat="1" ht="15" customHeight="1" x14ac:dyDescent="0.2"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45"/>
      <c r="AF53" s="45"/>
      <c r="AG53" s="45"/>
    </row>
    <row r="54" spans="21:33" s="121" customFormat="1" ht="15" customHeight="1" x14ac:dyDescent="0.25"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76"/>
      <c r="AF54" s="176"/>
      <c r="AG54" s="176"/>
    </row>
    <row r="55" spans="21:33" s="121" customFormat="1" ht="15" customHeight="1" x14ac:dyDescent="0.25"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76"/>
      <c r="AF55" s="176"/>
      <c r="AG55" s="176"/>
    </row>
    <row r="56" spans="21:33" s="121" customFormat="1" ht="15" customHeight="1" x14ac:dyDescent="0.25"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76"/>
      <c r="AF56" s="176"/>
      <c r="AG56" s="176"/>
    </row>
    <row r="57" spans="21:33" s="121" customFormat="1" ht="15" customHeight="1" x14ac:dyDescent="0.25"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76"/>
      <c r="AF57" s="176"/>
      <c r="AG57" s="176"/>
    </row>
    <row r="58" spans="21:33" s="121" customFormat="1" ht="15" customHeight="1" x14ac:dyDescent="0.25"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76"/>
      <c r="AF58" s="176"/>
      <c r="AG58" s="176"/>
    </row>
    <row r="59" spans="21:33" s="121" customFormat="1" ht="15" customHeight="1" x14ac:dyDescent="0.25"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76"/>
      <c r="AF59" s="176"/>
      <c r="AG59" s="176"/>
    </row>
    <row r="60" spans="21:33" s="121" customFormat="1" ht="15" customHeight="1" x14ac:dyDescent="0.25"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76"/>
      <c r="AF60" s="176"/>
      <c r="AG60" s="176"/>
    </row>
    <row r="61" spans="21:33" s="121" customFormat="1" ht="15" customHeight="1" x14ac:dyDescent="0.25"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76"/>
      <c r="AF61" s="176"/>
      <c r="AG61" s="176"/>
    </row>
    <row r="62" spans="21:33" s="121" customFormat="1" ht="15" customHeight="1" x14ac:dyDescent="0.25"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76"/>
      <c r="AF62" s="176"/>
      <c r="AG62" s="176"/>
    </row>
    <row r="63" spans="21:33" s="121" customFormat="1" ht="15" customHeight="1" x14ac:dyDescent="0.25"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76"/>
      <c r="AF63" s="176"/>
      <c r="AG63" s="176"/>
    </row>
    <row r="64" spans="21:33" s="121" customFormat="1" ht="15" customHeight="1" x14ac:dyDescent="0.25"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76"/>
      <c r="AF64" s="176"/>
      <c r="AG64" s="176"/>
    </row>
    <row r="65" spans="21:30" s="121" customFormat="1" ht="15" customHeight="1" x14ac:dyDescent="0.2"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</row>
    <row r="66" spans="21:30" s="121" customFormat="1" ht="15" customHeight="1" x14ac:dyDescent="0.2"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</row>
    <row r="67" spans="21:30" s="121" customFormat="1" ht="15" customHeight="1" x14ac:dyDescent="0.2"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</row>
    <row r="68" spans="21:30" s="121" customFormat="1" ht="15" customHeight="1" x14ac:dyDescent="0.2"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</row>
    <row r="69" spans="21:30" s="121" customFormat="1" ht="15" customHeight="1" x14ac:dyDescent="0.2"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</row>
    <row r="70" spans="21:30" s="121" customFormat="1" ht="15" customHeight="1" x14ac:dyDescent="0.2"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</row>
    <row r="71" spans="21:30" s="121" customFormat="1" ht="15" customHeight="1" x14ac:dyDescent="0.2"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</row>
    <row r="72" spans="21:30" s="121" customFormat="1" ht="15" customHeight="1" x14ac:dyDescent="0.2"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</row>
    <row r="73" spans="21:30" s="121" customFormat="1" ht="15" customHeight="1" x14ac:dyDescent="0.2"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</row>
    <row r="74" spans="21:30" s="121" customFormat="1" ht="15" customHeight="1" x14ac:dyDescent="0.2"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</row>
    <row r="75" spans="21:30" s="121" customFormat="1" ht="15" customHeight="1" x14ac:dyDescent="0.2"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</row>
    <row r="76" spans="21:30" s="121" customFormat="1" ht="15" customHeight="1" x14ac:dyDescent="0.2"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</row>
    <row r="77" spans="21:30" s="121" customFormat="1" ht="15" customHeight="1" x14ac:dyDescent="0.2"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</row>
    <row r="78" spans="21:30" s="121" customFormat="1" ht="15" customHeight="1" x14ac:dyDescent="0.2"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</row>
    <row r="79" spans="21:30" s="121" customFormat="1" ht="15" customHeight="1" x14ac:dyDescent="0.2"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</row>
    <row r="80" spans="21:30" s="121" customFormat="1" ht="15" customHeight="1" x14ac:dyDescent="0.2"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</row>
    <row r="81" spans="21:30" s="121" customFormat="1" ht="15" customHeight="1" x14ac:dyDescent="0.2"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</row>
    <row r="82" spans="21:30" s="121" customFormat="1" ht="15" customHeight="1" x14ac:dyDescent="0.2"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</row>
    <row r="83" spans="21:30" s="121" customFormat="1" ht="15" customHeight="1" x14ac:dyDescent="0.2"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</row>
    <row r="84" spans="21:30" s="121" customFormat="1" ht="15" customHeight="1" x14ac:dyDescent="0.2"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</row>
    <row r="85" spans="21:30" s="121" customFormat="1" ht="15" customHeight="1" x14ac:dyDescent="0.2"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</row>
    <row r="86" spans="21:30" s="121" customFormat="1" ht="15" customHeight="1" x14ac:dyDescent="0.2"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</row>
    <row r="87" spans="21:30" s="121" customFormat="1" ht="15" customHeight="1" x14ac:dyDescent="0.2"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</row>
    <row r="88" spans="21:30" s="121" customFormat="1" ht="15" customHeight="1" x14ac:dyDescent="0.2"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</row>
    <row r="89" spans="21:30" s="121" customFormat="1" ht="15" customHeight="1" x14ac:dyDescent="0.2"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</row>
    <row r="90" spans="21:30" s="121" customFormat="1" ht="15" customHeight="1" x14ac:dyDescent="0.2"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</row>
    <row r="91" spans="21:30" s="121" customFormat="1" ht="15" customHeight="1" x14ac:dyDescent="0.2"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</row>
    <row r="92" spans="21:30" s="121" customFormat="1" ht="15" customHeight="1" x14ac:dyDescent="0.2"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</row>
    <row r="93" spans="21:30" s="121" customFormat="1" ht="15" customHeight="1" x14ac:dyDescent="0.2"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</row>
    <row r="94" spans="21:30" s="121" customFormat="1" ht="15" customHeight="1" x14ac:dyDescent="0.2"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</row>
    <row r="95" spans="21:30" s="121" customFormat="1" ht="15" customHeight="1" x14ac:dyDescent="0.2"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</row>
    <row r="96" spans="21:30" s="121" customFormat="1" ht="15" customHeight="1" x14ac:dyDescent="0.2"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</row>
    <row r="97" spans="21:30" s="121" customFormat="1" ht="15" customHeight="1" x14ac:dyDescent="0.2"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</row>
    <row r="98" spans="21:30" s="121" customFormat="1" ht="15" customHeight="1" x14ac:dyDescent="0.2"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</row>
    <row r="99" spans="21:30" s="121" customFormat="1" ht="15" customHeight="1" x14ac:dyDescent="0.2"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</row>
    <row r="100" spans="21:30" s="121" customFormat="1" ht="15" customHeight="1" x14ac:dyDescent="0.2"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</row>
    <row r="101" spans="21:30" s="121" customFormat="1" ht="15" customHeight="1" x14ac:dyDescent="0.2"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</row>
    <row r="102" spans="21:30" s="121" customFormat="1" ht="15" customHeight="1" x14ac:dyDescent="0.2"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</row>
    <row r="103" spans="21:30" s="121" customFormat="1" ht="15" customHeight="1" x14ac:dyDescent="0.2"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</row>
    <row r="104" spans="21:30" s="121" customFormat="1" ht="15" customHeight="1" x14ac:dyDescent="0.2"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</row>
    <row r="105" spans="21:30" s="121" customFormat="1" ht="15" customHeight="1" x14ac:dyDescent="0.2"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</row>
    <row r="106" spans="21:30" s="121" customFormat="1" ht="15" customHeight="1" x14ac:dyDescent="0.2"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</row>
    <row r="107" spans="21:30" s="121" customFormat="1" ht="15" customHeight="1" x14ac:dyDescent="0.2"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</row>
    <row r="108" spans="21:30" s="121" customFormat="1" ht="15" customHeight="1" x14ac:dyDescent="0.2"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</row>
    <row r="109" spans="21:30" s="121" customFormat="1" ht="15" customHeight="1" x14ac:dyDescent="0.2"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</row>
    <row r="110" spans="21:30" s="121" customFormat="1" ht="15" customHeight="1" x14ac:dyDescent="0.2"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</row>
    <row r="111" spans="21:30" s="121" customFormat="1" ht="15" customHeight="1" x14ac:dyDescent="0.2"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</row>
    <row r="112" spans="21:30" s="121" customFormat="1" ht="15" customHeight="1" x14ac:dyDescent="0.2"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</row>
    <row r="113" spans="21:30" s="121" customFormat="1" ht="15" customHeight="1" x14ac:dyDescent="0.2"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</row>
    <row r="114" spans="21:30" s="121" customFormat="1" ht="15" customHeight="1" x14ac:dyDescent="0.2"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</row>
    <row r="115" spans="21:30" s="121" customFormat="1" ht="15" customHeight="1" x14ac:dyDescent="0.2"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</row>
    <row r="116" spans="21:30" s="121" customFormat="1" ht="15" customHeight="1" x14ac:dyDescent="0.2"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</row>
    <row r="117" spans="21:30" s="121" customFormat="1" ht="15" customHeight="1" x14ac:dyDescent="0.2"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</row>
    <row r="118" spans="21:30" s="121" customFormat="1" ht="15" customHeight="1" x14ac:dyDescent="0.2"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</row>
    <row r="119" spans="21:30" s="121" customFormat="1" ht="15" customHeight="1" x14ac:dyDescent="0.2"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</row>
    <row r="120" spans="21:30" s="121" customFormat="1" ht="15" customHeight="1" x14ac:dyDescent="0.2"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</row>
    <row r="121" spans="21:30" s="121" customFormat="1" ht="15" customHeight="1" x14ac:dyDescent="0.2"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</row>
    <row r="122" spans="21:30" s="121" customFormat="1" ht="15" customHeight="1" x14ac:dyDescent="0.2"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</row>
    <row r="123" spans="21:30" s="121" customFormat="1" ht="15" customHeight="1" x14ac:dyDescent="0.2"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</row>
    <row r="124" spans="21:30" s="121" customFormat="1" ht="15" customHeight="1" x14ac:dyDescent="0.2"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</row>
    <row r="125" spans="21:30" s="121" customFormat="1" ht="15" customHeight="1" x14ac:dyDescent="0.2"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</row>
    <row r="126" spans="21:30" s="121" customFormat="1" ht="15" customHeight="1" x14ac:dyDescent="0.2"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</row>
    <row r="127" spans="21:30" s="121" customFormat="1" ht="15" customHeight="1" x14ac:dyDescent="0.2"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</row>
    <row r="128" spans="21:30" s="121" customFormat="1" ht="15" customHeight="1" x14ac:dyDescent="0.2"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</row>
    <row r="129" spans="21:30" s="121" customFormat="1" ht="15" customHeight="1" x14ac:dyDescent="0.2"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</row>
    <row r="130" spans="21:30" s="121" customFormat="1" ht="15" customHeight="1" x14ac:dyDescent="0.2"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</row>
    <row r="131" spans="21:30" s="121" customFormat="1" ht="15" customHeight="1" x14ac:dyDescent="0.2"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</row>
    <row r="132" spans="21:30" s="121" customFormat="1" ht="15" customHeight="1" x14ac:dyDescent="0.2"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</row>
    <row r="133" spans="21:30" s="121" customFormat="1" ht="15" customHeight="1" x14ac:dyDescent="0.2"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</row>
    <row r="134" spans="21:30" s="121" customFormat="1" ht="15" customHeight="1" x14ac:dyDescent="0.2"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</row>
    <row r="135" spans="21:30" s="121" customFormat="1" ht="15" customHeight="1" x14ac:dyDescent="0.2"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</row>
    <row r="136" spans="21:30" s="121" customFormat="1" ht="15" customHeight="1" x14ac:dyDescent="0.2"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</row>
    <row r="137" spans="21:30" s="121" customFormat="1" ht="15" customHeight="1" x14ac:dyDescent="0.2"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</row>
    <row r="138" spans="21:30" s="121" customFormat="1" ht="15" customHeight="1" x14ac:dyDescent="0.2"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</row>
    <row r="139" spans="21:30" s="121" customFormat="1" ht="15" customHeight="1" x14ac:dyDescent="0.2"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</row>
    <row r="140" spans="21:30" s="121" customFormat="1" ht="15" customHeight="1" x14ac:dyDescent="0.2"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</row>
    <row r="141" spans="21:30" s="121" customFormat="1" ht="15" customHeight="1" x14ac:dyDescent="0.2"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</row>
    <row r="142" spans="21:30" s="121" customFormat="1" ht="15" customHeight="1" x14ac:dyDescent="0.2"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</row>
    <row r="143" spans="21:30" s="121" customFormat="1" ht="15" customHeight="1" x14ac:dyDescent="0.2"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</row>
    <row r="144" spans="21:30" s="121" customFormat="1" ht="15" customHeight="1" x14ac:dyDescent="0.2"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</row>
    <row r="145" spans="21:30" s="121" customFormat="1" ht="15" customHeight="1" x14ac:dyDescent="0.2"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</row>
    <row r="146" spans="21:30" s="121" customFormat="1" ht="15" customHeight="1" x14ac:dyDescent="0.2"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</row>
    <row r="147" spans="21:30" s="121" customFormat="1" ht="15" customHeight="1" x14ac:dyDescent="0.2"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</row>
    <row r="148" spans="21:30" s="121" customFormat="1" ht="15" customHeight="1" x14ac:dyDescent="0.2"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</row>
    <row r="149" spans="21:30" s="121" customFormat="1" ht="15" customHeight="1" x14ac:dyDescent="0.2"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</row>
    <row r="150" spans="21:30" s="121" customFormat="1" ht="15" customHeight="1" x14ac:dyDescent="0.2"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</row>
    <row r="151" spans="21:30" s="121" customFormat="1" ht="15" customHeight="1" x14ac:dyDescent="0.2">
      <c r="U151" s="139"/>
      <c r="V151" s="139"/>
      <c r="W151" s="139"/>
      <c r="X151" s="139"/>
      <c r="Y151" s="139"/>
      <c r="Z151" s="139"/>
      <c r="AA151" s="139"/>
      <c r="AB151" s="139"/>
      <c r="AC151" s="139"/>
      <c r="AD151" s="139"/>
    </row>
    <row r="152" spans="21:30" s="121" customFormat="1" ht="15" customHeight="1" x14ac:dyDescent="0.2"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</row>
    <row r="153" spans="21:30" s="121" customFormat="1" ht="15" customHeight="1" x14ac:dyDescent="0.2"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</row>
    <row r="154" spans="21:30" s="121" customFormat="1" ht="15" customHeight="1" x14ac:dyDescent="0.2"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</row>
    <row r="155" spans="21:30" s="121" customFormat="1" ht="15" customHeight="1" x14ac:dyDescent="0.2"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</row>
    <row r="156" spans="21:30" s="121" customFormat="1" ht="15" customHeight="1" x14ac:dyDescent="0.2">
      <c r="U156" s="139"/>
      <c r="V156" s="139"/>
      <c r="W156" s="139"/>
      <c r="X156" s="139"/>
      <c r="Y156" s="139"/>
      <c r="Z156" s="139"/>
      <c r="AA156" s="139"/>
      <c r="AB156" s="139"/>
      <c r="AC156" s="139"/>
      <c r="AD156" s="139"/>
    </row>
    <row r="157" spans="21:30" s="121" customFormat="1" ht="15" customHeight="1" x14ac:dyDescent="0.2"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39"/>
    </row>
    <row r="158" spans="21:30" s="121" customFormat="1" ht="15" customHeight="1" x14ac:dyDescent="0.2"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</row>
    <row r="159" spans="21:30" s="121" customFormat="1" ht="15" customHeight="1" x14ac:dyDescent="0.2">
      <c r="U159" s="139"/>
      <c r="V159" s="139"/>
      <c r="W159" s="139"/>
      <c r="X159" s="139"/>
      <c r="Y159" s="139"/>
      <c r="Z159" s="139"/>
      <c r="AA159" s="139"/>
      <c r="AB159" s="139"/>
      <c r="AC159" s="139"/>
      <c r="AD159" s="139"/>
    </row>
    <row r="160" spans="21:30" s="121" customFormat="1" ht="15" customHeight="1" x14ac:dyDescent="0.2">
      <c r="U160" s="139"/>
      <c r="V160" s="139"/>
      <c r="W160" s="139"/>
      <c r="X160" s="139"/>
      <c r="Y160" s="139"/>
      <c r="Z160" s="139"/>
      <c r="AA160" s="139"/>
      <c r="AB160" s="139"/>
      <c r="AC160" s="139"/>
      <c r="AD160" s="139"/>
    </row>
    <row r="161" spans="21:30" s="121" customFormat="1" ht="15" customHeight="1" x14ac:dyDescent="0.2"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</row>
    <row r="162" spans="21:30" s="121" customFormat="1" ht="15" customHeight="1" x14ac:dyDescent="0.2"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</row>
    <row r="163" spans="21:30" s="121" customFormat="1" ht="15" customHeight="1" x14ac:dyDescent="0.2"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</row>
    <row r="164" spans="21:30" s="121" customFormat="1" ht="15" customHeight="1" x14ac:dyDescent="0.2"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</row>
    <row r="165" spans="21:30" s="121" customFormat="1" ht="15" customHeight="1" x14ac:dyDescent="0.2"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</row>
    <row r="166" spans="21:30" s="121" customFormat="1" ht="15" customHeight="1" x14ac:dyDescent="0.2"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</row>
    <row r="167" spans="21:30" s="121" customFormat="1" ht="15" customHeight="1" x14ac:dyDescent="0.2">
      <c r="U167" s="139"/>
      <c r="V167" s="139"/>
      <c r="W167" s="139"/>
      <c r="X167" s="139"/>
      <c r="Y167" s="139"/>
      <c r="Z167" s="139"/>
      <c r="AA167" s="139"/>
      <c r="AB167" s="139"/>
      <c r="AC167" s="139"/>
      <c r="AD167" s="139"/>
    </row>
    <row r="168" spans="21:30" s="121" customFormat="1" ht="15" customHeight="1" x14ac:dyDescent="0.2">
      <c r="U168" s="139"/>
      <c r="V168" s="139"/>
      <c r="W168" s="139"/>
      <c r="X168" s="139"/>
      <c r="Y168" s="139"/>
      <c r="Z168" s="139"/>
      <c r="AA168" s="139"/>
      <c r="AB168" s="139"/>
      <c r="AC168" s="139"/>
      <c r="AD168" s="139"/>
    </row>
    <row r="169" spans="21:30" s="121" customFormat="1" ht="15" customHeight="1" x14ac:dyDescent="0.2"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</row>
    <row r="170" spans="21:30" s="121" customFormat="1" ht="15" customHeight="1" x14ac:dyDescent="0.2">
      <c r="U170" s="139"/>
      <c r="V170" s="139"/>
      <c r="W170" s="139"/>
      <c r="X170" s="139"/>
      <c r="Y170" s="139"/>
      <c r="Z170" s="139"/>
      <c r="AA170" s="139"/>
      <c r="AB170" s="139"/>
      <c r="AC170" s="139"/>
      <c r="AD170" s="139"/>
    </row>
    <row r="171" spans="21:30" s="121" customFormat="1" ht="15" customHeight="1" x14ac:dyDescent="0.2">
      <c r="U171" s="139"/>
      <c r="V171" s="139"/>
      <c r="W171" s="139"/>
      <c r="X171" s="139"/>
      <c r="Y171" s="139"/>
      <c r="Z171" s="139"/>
      <c r="AA171" s="139"/>
      <c r="AB171" s="139"/>
      <c r="AC171" s="139"/>
      <c r="AD171" s="139"/>
    </row>
    <row r="172" spans="21:30" s="121" customFormat="1" ht="15" customHeight="1" x14ac:dyDescent="0.2"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</row>
    <row r="173" spans="21:30" s="121" customFormat="1" ht="15" customHeight="1" x14ac:dyDescent="0.2"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</row>
    <row r="174" spans="21:30" s="121" customFormat="1" ht="15" customHeight="1" x14ac:dyDescent="0.2">
      <c r="U174" s="139"/>
      <c r="V174" s="139"/>
      <c r="W174" s="139"/>
      <c r="X174" s="139"/>
      <c r="Y174" s="139"/>
      <c r="Z174" s="139"/>
      <c r="AA174" s="139"/>
      <c r="AB174" s="139"/>
      <c r="AC174" s="139"/>
      <c r="AD174" s="139"/>
    </row>
    <row r="175" spans="21:30" s="121" customFormat="1" ht="15" customHeight="1" x14ac:dyDescent="0.2">
      <c r="U175" s="139"/>
      <c r="V175" s="139"/>
      <c r="W175" s="139"/>
      <c r="X175" s="139"/>
      <c r="Y175" s="139"/>
      <c r="Z175" s="139"/>
      <c r="AA175" s="139"/>
      <c r="AB175" s="139"/>
      <c r="AC175" s="139"/>
      <c r="AD175" s="139"/>
    </row>
    <row r="176" spans="21:30" s="121" customFormat="1" ht="15" customHeight="1" x14ac:dyDescent="0.2">
      <c r="U176" s="139"/>
      <c r="V176" s="139"/>
      <c r="W176" s="139"/>
      <c r="X176" s="139"/>
      <c r="Y176" s="139"/>
      <c r="Z176" s="139"/>
      <c r="AA176" s="139"/>
      <c r="AB176" s="139"/>
      <c r="AC176" s="139"/>
      <c r="AD176" s="139"/>
    </row>
    <row r="177" spans="21:30" s="121" customFormat="1" ht="15" customHeight="1" x14ac:dyDescent="0.2">
      <c r="U177" s="139"/>
      <c r="V177" s="139"/>
      <c r="W177" s="139"/>
      <c r="X177" s="139"/>
      <c r="Y177" s="139"/>
      <c r="Z177" s="139"/>
      <c r="AA177" s="139"/>
      <c r="AB177" s="139"/>
      <c r="AC177" s="139"/>
      <c r="AD177" s="139"/>
    </row>
    <row r="178" spans="21:30" s="121" customFormat="1" ht="15" customHeight="1" x14ac:dyDescent="0.2">
      <c r="U178" s="139"/>
      <c r="V178" s="139"/>
      <c r="W178" s="139"/>
      <c r="X178" s="139"/>
      <c r="Y178" s="139"/>
      <c r="Z178" s="139"/>
      <c r="AA178" s="139"/>
      <c r="AB178" s="139"/>
      <c r="AC178" s="139"/>
      <c r="AD178" s="139"/>
    </row>
    <row r="179" spans="21:30" s="121" customFormat="1" ht="15" customHeight="1" x14ac:dyDescent="0.2">
      <c r="U179" s="139"/>
      <c r="V179" s="139"/>
      <c r="W179" s="139"/>
      <c r="X179" s="139"/>
      <c r="Y179" s="139"/>
      <c r="Z179" s="139"/>
      <c r="AA179" s="139"/>
      <c r="AB179" s="139"/>
      <c r="AC179" s="139"/>
      <c r="AD179" s="139"/>
    </row>
    <row r="180" spans="21:30" s="121" customFormat="1" ht="15" customHeight="1" x14ac:dyDescent="0.2">
      <c r="U180" s="139"/>
      <c r="V180" s="139"/>
      <c r="W180" s="139"/>
      <c r="X180" s="139"/>
      <c r="Y180" s="139"/>
      <c r="Z180" s="139"/>
      <c r="AA180" s="139"/>
      <c r="AB180" s="139"/>
      <c r="AC180" s="139"/>
      <c r="AD180" s="139"/>
    </row>
    <row r="181" spans="21:30" s="121" customFormat="1" ht="15" customHeight="1" x14ac:dyDescent="0.2">
      <c r="U181" s="139"/>
      <c r="V181" s="139"/>
      <c r="W181" s="139"/>
      <c r="X181" s="139"/>
      <c r="Y181" s="139"/>
      <c r="Z181" s="139"/>
      <c r="AA181" s="139"/>
      <c r="AB181" s="139"/>
      <c r="AC181" s="139"/>
      <c r="AD181" s="139"/>
    </row>
    <row r="182" spans="21:30" s="121" customFormat="1" ht="15" customHeight="1" x14ac:dyDescent="0.2"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/>
    </row>
    <row r="183" spans="21:30" s="121" customFormat="1" ht="15" customHeight="1" x14ac:dyDescent="0.2">
      <c r="U183" s="139"/>
      <c r="V183" s="139"/>
      <c r="W183" s="139"/>
      <c r="X183" s="139"/>
      <c r="Y183" s="139"/>
      <c r="Z183" s="139"/>
      <c r="AA183" s="139"/>
      <c r="AB183" s="139"/>
      <c r="AC183" s="139"/>
      <c r="AD183" s="139"/>
    </row>
    <row r="184" spans="21:30" s="121" customFormat="1" ht="15" customHeight="1" x14ac:dyDescent="0.2">
      <c r="U184" s="139"/>
      <c r="V184" s="139"/>
      <c r="W184" s="139"/>
      <c r="X184" s="139"/>
      <c r="Y184" s="139"/>
      <c r="Z184" s="139"/>
      <c r="AA184" s="139"/>
      <c r="AB184" s="139"/>
      <c r="AC184" s="139"/>
      <c r="AD184" s="139"/>
    </row>
    <row r="185" spans="21:30" s="121" customFormat="1" ht="15" customHeight="1" x14ac:dyDescent="0.2"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</row>
    <row r="186" spans="21:30" s="121" customFormat="1" ht="15" customHeight="1" x14ac:dyDescent="0.2"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</row>
    <row r="187" spans="21:30" s="121" customFormat="1" ht="15" customHeight="1" x14ac:dyDescent="0.2"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/>
    </row>
    <row r="188" spans="21:30" s="121" customFormat="1" ht="15" customHeight="1" x14ac:dyDescent="0.2"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</row>
    <row r="189" spans="21:30" s="121" customFormat="1" ht="15" customHeight="1" x14ac:dyDescent="0.2"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</row>
    <row r="190" spans="21:30" s="121" customFormat="1" ht="15" customHeight="1" x14ac:dyDescent="0.2">
      <c r="U190" s="139"/>
      <c r="V190" s="139"/>
      <c r="W190" s="139"/>
      <c r="X190" s="152"/>
      <c r="Y190" s="152"/>
      <c r="Z190" s="152"/>
      <c r="AA190" s="152"/>
      <c r="AB190" s="152"/>
      <c r="AC190" s="152"/>
      <c r="AD190" s="1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2018-12-30T15:18:01Z</dcterms:modified>
</cp:coreProperties>
</file>