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8" i="1" l="1"/>
  <c r="O16" i="1" l="1"/>
  <c r="O17" i="1"/>
  <c r="O14" i="1"/>
  <c r="O12" i="1"/>
  <c r="O11" i="1"/>
  <c r="O10" i="1"/>
  <c r="O22" i="1" s="1"/>
  <c r="O26" i="1" s="1"/>
  <c r="O8" i="1"/>
  <c r="O15" i="1"/>
  <c r="AE22" i="1"/>
  <c r="AD22" i="1"/>
  <c r="AC22" i="1"/>
  <c r="AB22" i="1"/>
  <c r="AA22" i="1"/>
  <c r="Z22" i="1"/>
  <c r="Y22" i="1"/>
  <c r="I28" i="1" s="1"/>
  <c r="X22" i="1"/>
  <c r="H28" i="1" s="1"/>
  <c r="W22" i="1"/>
  <c r="G28" i="1"/>
  <c r="V22" i="1"/>
  <c r="F28" i="1" s="1"/>
  <c r="U22" i="1"/>
  <c r="E28" i="1" s="1"/>
  <c r="T22" i="1"/>
  <c r="I27" i="1" s="1"/>
  <c r="S22" i="1"/>
  <c r="H27" i="1"/>
  <c r="R22" i="1"/>
  <c r="G27" i="1" s="1"/>
  <c r="Q22" i="1"/>
  <c r="F27" i="1"/>
  <c r="P22" i="1"/>
  <c r="E27" i="1" s="1"/>
  <c r="M22" i="1"/>
  <c r="L22" i="1"/>
  <c r="K22" i="1"/>
  <c r="J22" i="1"/>
  <c r="I22" i="1"/>
  <c r="I26" i="1" s="1"/>
  <c r="H22" i="1"/>
  <c r="H26" i="1" s="1"/>
  <c r="G22" i="1"/>
  <c r="G26" i="1" s="1"/>
  <c r="F22" i="1"/>
  <c r="F26" i="1" s="1"/>
  <c r="E22" i="1"/>
  <c r="E26" i="1" s="1"/>
  <c r="K27" i="1" l="1"/>
  <c r="G29" i="1"/>
  <c r="M28" i="1"/>
  <c r="N28" i="1"/>
  <c r="E29" i="1"/>
  <c r="L28" i="1"/>
  <c r="L27" i="1"/>
  <c r="K28" i="1"/>
  <c r="I29" i="1"/>
  <c r="M26" i="1"/>
  <c r="M27" i="1"/>
  <c r="K26" i="1"/>
  <c r="F29" i="1"/>
  <c r="L26" i="1"/>
  <c r="H29" i="1"/>
  <c r="N22" i="1"/>
  <c r="N26" i="1" s="1"/>
  <c r="D23" i="1"/>
  <c r="L29" i="1" l="1"/>
  <c r="K29" i="1"/>
  <c r="M29" i="1"/>
  <c r="N27" i="1" l="1"/>
  <c r="O29" i="1"/>
  <c r="N29" i="1" s="1"/>
</calcChain>
</file>

<file path=xl/sharedStrings.xml><?xml version="1.0" encoding="utf-8"?>
<sst xmlns="http://schemas.openxmlformats.org/spreadsheetml/2006/main" count="168" uniqueCount="109">
  <si>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</si>
  <si>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</si>
  <si>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</si>
  <si>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</si>
  <si>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</si>
  <si>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</si>
  <si>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</si>
  <si>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</si>
  <si>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</si>
  <si>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</si>
  <si>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</si>
  <si>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</si>
  <si>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</si>
  <si>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</si>
  <si>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</si>
  <si>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</si>
  <si>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</si>
  <si>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</si>
  <si>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</si>
  <si>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</si>
  <si>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</si>
  <si>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</si>
  <si>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</si>
  <si>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</si>
  <si>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</si>
  <si>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</si>
  <si>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</si>
  <si>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</si>
  <si>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</si>
  <si>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</si>
  <si>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</si>
  <si>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</si>
  <si>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</si>
  <si>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</si>
  <si>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6.</t>
  </si>
  <si>
    <t>5.</t>
  </si>
  <si>
    <t>suomensarja</t>
  </si>
  <si>
    <t>ykköspesis</t>
  </si>
  <si>
    <t>Ottelu</t>
  </si>
  <si>
    <t>1.  ottelu</t>
  </si>
  <si>
    <t>Lyöty juoksu</t>
  </si>
  <si>
    <t>Tuotu juoksu</t>
  </si>
  <si>
    <t>Kunnari</t>
  </si>
  <si>
    <t>10.</t>
  </si>
  <si>
    <t>jatkosarja</t>
  </si>
  <si>
    <t>K - %</t>
  </si>
  <si>
    <t>Virkiä</t>
  </si>
  <si>
    <t>Fera</t>
  </si>
  <si>
    <t>18.  ottelu</t>
  </si>
  <si>
    <t>Fera  2</t>
  </si>
  <si>
    <t>24.  ottelu</t>
  </si>
  <si>
    <t>Turku-Pesis</t>
  </si>
  <si>
    <t>Oona Svärd</t>
  </si>
  <si>
    <t>17.05. 2005  Fera - Pesä Ysit  0-2  (2-3, 4-6)</t>
  </si>
  <si>
    <t xml:space="preserve">  18 v   3 kk 27 pv</t>
  </si>
  <si>
    <t>31.07. 2005  Fera - SiiPe  2-0  (5-1, 2-0)</t>
  </si>
  <si>
    <t xml:space="preserve">  18 v   6 kk 11 pv</t>
  </si>
  <si>
    <t>20.08. 2005  SiiPe - Fera  0-2  (1-5, 4-9)</t>
  </si>
  <si>
    <t xml:space="preserve">  18 v   7 kk   0 pv</t>
  </si>
  <si>
    <t>play off</t>
  </si>
  <si>
    <t>20.1.1987   Turku</t>
  </si>
  <si>
    <t>Seurat</t>
  </si>
  <si>
    <t>Fera = Fera, Rauma  (1958)</t>
  </si>
  <si>
    <t>Virkiä = Lapuan Virkiä  (1907)</t>
  </si>
  <si>
    <t>Turku-Pesis = Turku-Pesis (ent. Lännen Pallo)  (1949),  kasvattajaseura</t>
  </si>
  <si>
    <t>9.</t>
  </si>
  <si>
    <t>alemmat pudotuspelit</t>
  </si>
  <si>
    <t>7.</t>
  </si>
  <si>
    <t>Räpsä* = Mansen Räpsä</t>
  </si>
  <si>
    <t>Räpsä*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</si>
  <si>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</si>
  <si>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</si>
  <si>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</si>
  <si>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</si>
  <si>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</si>
  <si>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</si>
  <si>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</si>
  <si>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</si>
  <si>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</si>
  <si>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</si>
  <si>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</si>
  <si>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</si>
  <si>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</si>
  <si>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</si>
  <si>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</si>
  <si>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20.06. 2004  Hyvinkää</t>
  </si>
  <si>
    <t>jok</t>
  </si>
  <si>
    <t>Marko Ruuskanen</t>
  </si>
  <si>
    <t>1380</t>
  </si>
  <si>
    <t>02.07. 2006  Kitee</t>
  </si>
  <si>
    <t>2v</t>
  </si>
  <si>
    <t>Mikko Järvenpää</t>
  </si>
  <si>
    <t>1839</t>
  </si>
  <si>
    <t>Paukku</t>
  </si>
  <si>
    <t>Paukku = Hämeenlinnan Paukku  (1961)</t>
  </si>
  <si>
    <t>Räpsä = Hämeenkyrön Räpsä  (1981)</t>
  </si>
  <si>
    <t xml:space="preserve">  2-1  (5-6, 15-1, 0-0, 2-1)</t>
  </si>
  <si>
    <t>4/7</t>
  </si>
  <si>
    <t>1/1</t>
  </si>
  <si>
    <t>0/1</t>
  </si>
  <si>
    <t>1/3</t>
  </si>
  <si>
    <t>2/2</t>
  </si>
  <si>
    <t xml:space="preserve">  0-2  (1-7, 2-5)</t>
  </si>
  <si>
    <t>4/8</t>
  </si>
  <si>
    <t>8/15</t>
  </si>
  <si>
    <t>3/3</t>
  </si>
  <si>
    <t>2/6</t>
  </si>
  <si>
    <t>1/2</t>
  </si>
  <si>
    <t>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</si>
</sst>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4" borderId="6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9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6" borderId="3" xfId="0" applyFont="1" applyFill="1" applyBorder="1"/>
    <xf numFmtId="0" fontId="2" fillId="4" borderId="0" xfId="0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165" fontId="2" fillId="10" borderId="9" xfId="1" applyNumberFormat="1" applyFont="1" applyFill="1" applyBorder="1" applyAlignment="1"/>
    <xf numFmtId="0" fontId="2" fillId="2" borderId="1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10" borderId="1" xfId="0" applyFont="1" applyFill="1" applyBorder="1"/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5" customWidth="1"/>
    <col min="4" max="4" width="14" style="86" customWidth="1"/>
    <col min="5" max="12" width="5.7109375" style="86" customWidth="1"/>
    <col min="13" max="13" width="6.28515625" style="86" customWidth="1"/>
    <col min="14" max="14" width="8.28515625" style="86" customWidth="1"/>
    <col min="15" max="15" width="0.5703125" style="86" customWidth="1"/>
    <col min="16" max="23" width="5.7109375" style="86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5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52</v>
      </c>
      <c r="C1" s="2"/>
      <c r="D1" s="3"/>
      <c r="E1" s="4" t="s">
        <v>60</v>
      </c>
      <c r="F1" s="5"/>
      <c r="G1" s="6"/>
      <c r="H1" s="3"/>
      <c r="I1" s="5"/>
      <c r="J1" s="5"/>
      <c r="K1" s="5"/>
      <c r="L1" s="3"/>
      <c r="M1" s="7"/>
      <c r="N1" s="5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2001</v>
      </c>
      <c r="C4" s="27"/>
      <c r="D4" s="28" t="s">
        <v>51</v>
      </c>
      <c r="E4" s="27"/>
      <c r="F4" s="29" t="s">
        <v>36</v>
      </c>
      <c r="G4" s="27"/>
      <c r="H4" s="27"/>
      <c r="I4" s="27"/>
      <c r="J4" s="27"/>
      <c r="K4" s="27"/>
      <c r="L4" s="27"/>
      <c r="M4" s="27"/>
      <c r="N4" s="30"/>
      <c r="O4" s="25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33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2002</v>
      </c>
      <c r="C5" s="27"/>
      <c r="D5" s="28" t="s">
        <v>51</v>
      </c>
      <c r="E5" s="27"/>
      <c r="F5" s="29" t="s">
        <v>36</v>
      </c>
      <c r="G5" s="27"/>
      <c r="H5" s="27"/>
      <c r="I5" s="27"/>
      <c r="J5" s="27"/>
      <c r="K5" s="27"/>
      <c r="L5" s="27"/>
      <c r="M5" s="27"/>
      <c r="N5" s="30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33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4">
        <v>2003</v>
      </c>
      <c r="C6" s="34"/>
      <c r="D6" s="35" t="s">
        <v>51</v>
      </c>
      <c r="E6" s="34"/>
      <c r="F6" s="36" t="s">
        <v>37</v>
      </c>
      <c r="G6" s="88"/>
      <c r="H6" s="87"/>
      <c r="I6" s="34"/>
      <c r="J6" s="34"/>
      <c r="K6" s="34"/>
      <c r="L6" s="34"/>
      <c r="M6" s="34"/>
      <c r="N6" s="37"/>
      <c r="O6" s="25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33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4">
        <v>2004</v>
      </c>
      <c r="C7" s="34"/>
      <c r="D7" s="35" t="s">
        <v>49</v>
      </c>
      <c r="E7" s="34"/>
      <c r="F7" s="36" t="s">
        <v>37</v>
      </c>
      <c r="G7" s="88"/>
      <c r="H7" s="87"/>
      <c r="I7" s="34"/>
      <c r="J7" s="34"/>
      <c r="K7" s="34"/>
      <c r="L7" s="34"/>
      <c r="M7" s="34"/>
      <c r="N7" s="37"/>
      <c r="O7" s="25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33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1">
        <v>2005</v>
      </c>
      <c r="C8" s="31" t="s">
        <v>35</v>
      </c>
      <c r="D8" s="38" t="s">
        <v>47</v>
      </c>
      <c r="E8" s="31">
        <v>19</v>
      </c>
      <c r="F8" s="31">
        <v>0</v>
      </c>
      <c r="G8" s="31">
        <v>1</v>
      </c>
      <c r="H8" s="31">
        <v>5</v>
      </c>
      <c r="I8" s="31">
        <v>47</v>
      </c>
      <c r="J8" s="31">
        <v>12</v>
      </c>
      <c r="K8" s="31">
        <v>28</v>
      </c>
      <c r="L8" s="31">
        <v>6</v>
      </c>
      <c r="M8" s="31">
        <v>1</v>
      </c>
      <c r="N8" s="39">
        <v>0.5222</v>
      </c>
      <c r="O8" s="25">
        <f t="shared" ref="O8:O14" si="0">PRODUCT(I8/N8)</f>
        <v>90.003829950210644</v>
      </c>
      <c r="P8" s="31">
        <v>7</v>
      </c>
      <c r="Q8" s="31">
        <v>1</v>
      </c>
      <c r="R8" s="31">
        <v>0</v>
      </c>
      <c r="S8" s="31">
        <v>3</v>
      </c>
      <c r="T8" s="31">
        <v>17</v>
      </c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33" t="s">
        <v>44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4">
        <v>2006</v>
      </c>
      <c r="C9" s="34"/>
      <c r="D9" s="35" t="s">
        <v>49</v>
      </c>
      <c r="E9" s="34"/>
      <c r="F9" s="36" t="s">
        <v>37</v>
      </c>
      <c r="G9" s="88"/>
      <c r="H9" s="87"/>
      <c r="I9" s="34"/>
      <c r="J9" s="34"/>
      <c r="K9" s="34"/>
      <c r="L9" s="34"/>
      <c r="M9" s="34"/>
      <c r="N9" s="37"/>
      <c r="O9" s="25"/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1"/>
      <c r="AC9" s="31"/>
      <c r="AD9" s="31"/>
      <c r="AE9" s="31"/>
      <c r="AF9" s="3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2006</v>
      </c>
      <c r="C10" s="31" t="s">
        <v>34</v>
      </c>
      <c r="D10" s="38" t="s">
        <v>47</v>
      </c>
      <c r="E10" s="31">
        <v>7</v>
      </c>
      <c r="F10" s="31">
        <v>1</v>
      </c>
      <c r="G10" s="31">
        <v>1</v>
      </c>
      <c r="H10" s="31">
        <v>10</v>
      </c>
      <c r="I10" s="31">
        <v>22</v>
      </c>
      <c r="J10" s="31">
        <v>13</v>
      </c>
      <c r="K10" s="31">
        <v>4</v>
      </c>
      <c r="L10" s="31">
        <v>3</v>
      </c>
      <c r="M10" s="31">
        <v>2</v>
      </c>
      <c r="N10" s="39">
        <v>0.56410000000000005</v>
      </c>
      <c r="O10" s="25">
        <f t="shared" si="0"/>
        <v>39.000177273533062</v>
      </c>
      <c r="P10" s="31">
        <v>7</v>
      </c>
      <c r="Q10" s="31">
        <v>0</v>
      </c>
      <c r="R10" s="31">
        <v>0</v>
      </c>
      <c r="S10" s="31">
        <v>5</v>
      </c>
      <c r="T10" s="31">
        <v>17</v>
      </c>
      <c r="U10" s="32"/>
      <c r="V10" s="32"/>
      <c r="W10" s="32"/>
      <c r="X10" s="32"/>
      <c r="Y10" s="32"/>
      <c r="Z10" s="31"/>
      <c r="AA10" s="31"/>
      <c r="AB10" s="31"/>
      <c r="AC10" s="31"/>
      <c r="AD10" s="31"/>
      <c r="AE10" s="31"/>
      <c r="AF10" s="33" t="s">
        <v>44</v>
      </c>
      <c r="AG10" s="24"/>
      <c r="AH10" s="9"/>
      <c r="AI10" s="9"/>
      <c r="AJ10" s="9"/>
      <c r="AK10" s="9"/>
      <c r="AL10" s="9"/>
    </row>
    <row r="11" spans="1:38" s="10" customFormat="1" ht="15" customHeight="1" x14ac:dyDescent="0.2">
      <c r="A11" s="1"/>
      <c r="B11" s="31">
        <v>2007</v>
      </c>
      <c r="C11" s="31" t="s">
        <v>34</v>
      </c>
      <c r="D11" s="38" t="s">
        <v>46</v>
      </c>
      <c r="E11" s="31">
        <v>17</v>
      </c>
      <c r="F11" s="31">
        <v>3</v>
      </c>
      <c r="G11" s="31">
        <v>4</v>
      </c>
      <c r="H11" s="31">
        <v>17</v>
      </c>
      <c r="I11" s="31">
        <v>45</v>
      </c>
      <c r="J11" s="31">
        <v>21</v>
      </c>
      <c r="K11" s="31">
        <v>9</v>
      </c>
      <c r="L11" s="31">
        <v>8</v>
      </c>
      <c r="M11" s="41">
        <v>7</v>
      </c>
      <c r="N11" s="39">
        <v>0.4945</v>
      </c>
      <c r="O11" s="25">
        <f t="shared" si="0"/>
        <v>91.001011122345801</v>
      </c>
      <c r="P11" s="31">
        <v>3</v>
      </c>
      <c r="Q11" s="31">
        <v>1</v>
      </c>
      <c r="R11" s="31">
        <v>1</v>
      </c>
      <c r="S11" s="31">
        <v>3</v>
      </c>
      <c r="T11" s="31">
        <v>7</v>
      </c>
      <c r="U11" s="32"/>
      <c r="V11" s="32"/>
      <c r="W11" s="32"/>
      <c r="X11" s="32"/>
      <c r="Y11" s="32"/>
      <c r="Z11" s="31"/>
      <c r="AA11" s="31"/>
      <c r="AB11" s="31"/>
      <c r="AC11" s="31"/>
      <c r="AD11" s="31"/>
      <c r="AE11" s="31"/>
      <c r="AF11" s="33" t="s">
        <v>44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1">
        <v>2008</v>
      </c>
      <c r="C12" s="31" t="s">
        <v>43</v>
      </c>
      <c r="D12" s="38" t="s">
        <v>51</v>
      </c>
      <c r="E12" s="31">
        <v>20</v>
      </c>
      <c r="F12" s="31">
        <v>1</v>
      </c>
      <c r="G12" s="31">
        <v>3</v>
      </c>
      <c r="H12" s="31">
        <v>20</v>
      </c>
      <c r="I12" s="31">
        <v>71</v>
      </c>
      <c r="J12" s="31">
        <v>28</v>
      </c>
      <c r="K12" s="31">
        <v>32</v>
      </c>
      <c r="L12" s="31">
        <v>7</v>
      </c>
      <c r="M12" s="41">
        <v>4</v>
      </c>
      <c r="N12" s="39">
        <v>0.55030000000000001</v>
      </c>
      <c r="O12" s="25">
        <f t="shared" si="0"/>
        <v>129.02053425404324</v>
      </c>
      <c r="P12" s="31"/>
      <c r="Q12" s="51"/>
      <c r="R12" s="31"/>
      <c r="S12" s="31"/>
      <c r="T12" s="31"/>
      <c r="U12" s="32"/>
      <c r="V12" s="32"/>
      <c r="W12" s="32"/>
      <c r="X12" s="32"/>
      <c r="Y12" s="32"/>
      <c r="Z12" s="31"/>
      <c r="AA12" s="31"/>
      <c r="AB12" s="31"/>
      <c r="AC12" s="31"/>
      <c r="AD12" s="31"/>
      <c r="AE12" s="31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1">
        <v>2009</v>
      </c>
      <c r="C13" s="31"/>
      <c r="D13" s="38"/>
      <c r="E13" s="31"/>
      <c r="F13" s="31"/>
      <c r="G13" s="31"/>
      <c r="H13" s="31"/>
      <c r="I13" s="31"/>
      <c r="J13" s="31"/>
      <c r="K13" s="31"/>
      <c r="L13" s="31"/>
      <c r="M13" s="41"/>
      <c r="N13" s="39"/>
      <c r="O13" s="25">
        <v>0</v>
      </c>
      <c r="P13" s="31"/>
      <c r="Q13" s="51"/>
      <c r="R13" s="31"/>
      <c r="S13" s="31"/>
      <c r="T13" s="31"/>
      <c r="U13" s="32"/>
      <c r="V13" s="32"/>
      <c r="W13" s="32"/>
      <c r="X13" s="32"/>
      <c r="Y13" s="32"/>
      <c r="Z13" s="31"/>
      <c r="AA13" s="31"/>
      <c r="AB13" s="31"/>
      <c r="AC13" s="31"/>
      <c r="AD13" s="31"/>
      <c r="AE13" s="31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1">
        <v>2010</v>
      </c>
      <c r="C14" s="31" t="s">
        <v>34</v>
      </c>
      <c r="D14" s="38" t="s">
        <v>51</v>
      </c>
      <c r="E14" s="31">
        <v>24</v>
      </c>
      <c r="F14" s="31">
        <v>0</v>
      </c>
      <c r="G14" s="31">
        <v>3</v>
      </c>
      <c r="H14" s="31">
        <v>8</v>
      </c>
      <c r="I14" s="31">
        <v>71</v>
      </c>
      <c r="J14" s="31">
        <v>21</v>
      </c>
      <c r="K14" s="31">
        <v>35</v>
      </c>
      <c r="L14" s="31">
        <v>12</v>
      </c>
      <c r="M14" s="41">
        <v>3</v>
      </c>
      <c r="N14" s="39">
        <v>0.57720000000000005</v>
      </c>
      <c r="O14" s="25">
        <f t="shared" si="0"/>
        <v>123.007623007623</v>
      </c>
      <c r="P14" s="31"/>
      <c r="Q14" s="51"/>
      <c r="R14" s="31"/>
      <c r="S14" s="31"/>
      <c r="T14" s="31"/>
      <c r="U14" s="32"/>
      <c r="V14" s="32"/>
      <c r="W14" s="32"/>
      <c r="X14" s="32"/>
      <c r="Y14" s="32"/>
      <c r="Z14" s="31"/>
      <c r="AA14" s="31"/>
      <c r="AB14" s="31"/>
      <c r="AC14" s="31"/>
      <c r="AD14" s="31"/>
      <c r="AE14" s="31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1">
        <v>2011</v>
      </c>
      <c r="C15" s="31" t="s">
        <v>34</v>
      </c>
      <c r="D15" s="38" t="s">
        <v>51</v>
      </c>
      <c r="E15" s="31">
        <v>22</v>
      </c>
      <c r="F15" s="31">
        <v>1</v>
      </c>
      <c r="G15" s="31">
        <v>16</v>
      </c>
      <c r="H15" s="31">
        <v>8</v>
      </c>
      <c r="I15" s="31">
        <v>91</v>
      </c>
      <c r="J15" s="31">
        <v>1</v>
      </c>
      <c r="K15" s="31">
        <v>23</v>
      </c>
      <c r="L15" s="31">
        <v>40</v>
      </c>
      <c r="M15" s="41">
        <v>17</v>
      </c>
      <c r="N15" s="39">
        <v>0.53500000000000003</v>
      </c>
      <c r="O15" s="25">
        <f>PRODUCT(I15/N15)</f>
        <v>170.09345794392522</v>
      </c>
      <c r="P15" s="31">
        <v>3</v>
      </c>
      <c r="Q15" s="51">
        <v>0</v>
      </c>
      <c r="R15" s="31">
        <v>0</v>
      </c>
      <c r="S15" s="31">
        <v>1</v>
      </c>
      <c r="T15" s="31">
        <v>11</v>
      </c>
      <c r="U15" s="32"/>
      <c r="V15" s="32"/>
      <c r="W15" s="32"/>
      <c r="X15" s="32"/>
      <c r="Y15" s="32"/>
      <c r="Z15" s="31"/>
      <c r="AA15" s="31"/>
      <c r="AB15" s="31"/>
      <c r="AC15" s="31"/>
      <c r="AD15" s="31"/>
      <c r="AE15" s="31"/>
      <c r="AF15" s="14" t="s">
        <v>59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1">
        <v>2012</v>
      </c>
      <c r="C16" s="31" t="s">
        <v>65</v>
      </c>
      <c r="D16" s="38" t="s">
        <v>51</v>
      </c>
      <c r="E16" s="31">
        <v>21</v>
      </c>
      <c r="F16" s="31">
        <v>2</v>
      </c>
      <c r="G16" s="31">
        <v>12</v>
      </c>
      <c r="H16" s="31">
        <v>8</v>
      </c>
      <c r="I16" s="31">
        <v>54</v>
      </c>
      <c r="J16" s="31">
        <v>12</v>
      </c>
      <c r="K16" s="31">
        <v>9</v>
      </c>
      <c r="L16" s="31">
        <v>19</v>
      </c>
      <c r="M16" s="41">
        <v>14</v>
      </c>
      <c r="N16" s="39">
        <v>0.378</v>
      </c>
      <c r="O16" s="25">
        <f>PRODUCT(I16/N16)</f>
        <v>142.85714285714286</v>
      </c>
      <c r="P16" s="31"/>
      <c r="Q16" s="51"/>
      <c r="R16" s="31"/>
      <c r="S16" s="31"/>
      <c r="T16" s="31"/>
      <c r="U16" s="32"/>
      <c r="V16" s="32"/>
      <c r="W16" s="32"/>
      <c r="X16" s="32"/>
      <c r="Y16" s="32"/>
      <c r="Z16" s="31"/>
      <c r="AA16" s="31"/>
      <c r="AB16" s="31"/>
      <c r="AC16" s="31"/>
      <c r="AD16" s="31"/>
      <c r="AE16" s="31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1">
        <v>2013</v>
      </c>
      <c r="C17" s="31" t="s">
        <v>43</v>
      </c>
      <c r="D17" s="38" t="s">
        <v>51</v>
      </c>
      <c r="E17" s="31">
        <v>16</v>
      </c>
      <c r="F17" s="31">
        <v>1</v>
      </c>
      <c r="G17" s="31">
        <v>5</v>
      </c>
      <c r="H17" s="31">
        <v>5</v>
      </c>
      <c r="I17" s="31">
        <v>47</v>
      </c>
      <c r="J17" s="31">
        <v>7</v>
      </c>
      <c r="K17" s="31">
        <v>13</v>
      </c>
      <c r="L17" s="31">
        <v>21</v>
      </c>
      <c r="M17" s="41">
        <v>6</v>
      </c>
      <c r="N17" s="39">
        <v>0.495</v>
      </c>
      <c r="O17" s="25">
        <f>PRODUCT(I17/N17)</f>
        <v>94.949494949494948</v>
      </c>
      <c r="P17" s="31"/>
      <c r="Q17" s="51"/>
      <c r="R17" s="31"/>
      <c r="S17" s="31"/>
      <c r="T17" s="31"/>
      <c r="U17" s="32">
        <v>4</v>
      </c>
      <c r="V17" s="32">
        <v>0</v>
      </c>
      <c r="W17" s="32">
        <v>4</v>
      </c>
      <c r="X17" s="32">
        <v>1</v>
      </c>
      <c r="Y17" s="32">
        <v>18</v>
      </c>
      <c r="Z17" s="31"/>
      <c r="AA17" s="31"/>
      <c r="AB17" s="31"/>
      <c r="AC17" s="31"/>
      <c r="AD17" s="31"/>
      <c r="AE17" s="31"/>
      <c r="AF17" s="89" t="s">
        <v>66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1">
        <v>2014</v>
      </c>
      <c r="C18" s="31" t="s">
        <v>67</v>
      </c>
      <c r="D18" s="38" t="s">
        <v>69</v>
      </c>
      <c r="E18" s="31">
        <v>23</v>
      </c>
      <c r="F18" s="31">
        <v>2</v>
      </c>
      <c r="G18" s="31">
        <v>16</v>
      </c>
      <c r="H18" s="31">
        <v>6</v>
      </c>
      <c r="I18" s="31">
        <v>72</v>
      </c>
      <c r="J18" s="31">
        <v>10</v>
      </c>
      <c r="K18" s="31">
        <v>15</v>
      </c>
      <c r="L18" s="31">
        <v>29</v>
      </c>
      <c r="M18" s="41">
        <v>18</v>
      </c>
      <c r="N18" s="39">
        <v>0.497</v>
      </c>
      <c r="O18" s="25">
        <f>PRODUCT(I18/N18)</f>
        <v>144.86921529175049</v>
      </c>
      <c r="P18" s="31">
        <v>3</v>
      </c>
      <c r="Q18" s="51">
        <v>0</v>
      </c>
      <c r="R18" s="31">
        <v>0</v>
      </c>
      <c r="S18" s="31">
        <v>0</v>
      </c>
      <c r="T18" s="31">
        <v>3</v>
      </c>
      <c r="U18" s="32"/>
      <c r="V18" s="32"/>
      <c r="W18" s="32"/>
      <c r="X18" s="32"/>
      <c r="Y18" s="32"/>
      <c r="Z18" s="31"/>
      <c r="AA18" s="31"/>
      <c r="AB18" s="31"/>
      <c r="AC18" s="31"/>
      <c r="AD18" s="31"/>
      <c r="AE18" s="31"/>
      <c r="AF18" s="14" t="s">
        <v>59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1">
        <v>2015</v>
      </c>
      <c r="C19" s="31"/>
      <c r="D19" s="52"/>
      <c r="E19" s="31"/>
      <c r="F19" s="31"/>
      <c r="G19" s="31"/>
      <c r="H19" s="31"/>
      <c r="I19" s="31"/>
      <c r="J19" s="31"/>
      <c r="K19" s="31"/>
      <c r="L19" s="31"/>
      <c r="M19" s="41"/>
      <c r="N19" s="39"/>
      <c r="O19" s="25"/>
      <c r="P19" s="31"/>
      <c r="Q19" s="51"/>
      <c r="R19" s="31"/>
      <c r="S19" s="31"/>
      <c r="T19" s="31"/>
      <c r="U19" s="32"/>
      <c r="V19" s="32"/>
      <c r="W19" s="32"/>
      <c r="X19" s="32"/>
      <c r="Y19" s="32"/>
      <c r="Z19" s="31"/>
      <c r="AA19" s="31"/>
      <c r="AB19" s="31"/>
      <c r="AC19" s="31"/>
      <c r="AD19" s="31"/>
      <c r="AE19" s="31"/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27">
        <v>2016</v>
      </c>
      <c r="C20" s="27"/>
      <c r="D20" s="28" t="s">
        <v>93</v>
      </c>
      <c r="E20" s="27"/>
      <c r="F20" s="29" t="s">
        <v>36</v>
      </c>
      <c r="G20" s="27"/>
      <c r="H20" s="27"/>
      <c r="I20" s="27"/>
      <c r="J20" s="27"/>
      <c r="K20" s="27"/>
      <c r="L20" s="27"/>
      <c r="M20" s="27"/>
      <c r="N20" s="30"/>
      <c r="O20" s="25"/>
      <c r="P20" s="31"/>
      <c r="Q20" s="31"/>
      <c r="R20" s="31"/>
      <c r="S20" s="31"/>
      <c r="T20" s="31"/>
      <c r="U20" s="32"/>
      <c r="V20" s="32"/>
      <c r="W20" s="32"/>
      <c r="X20" s="32"/>
      <c r="Y20" s="32"/>
      <c r="Z20" s="31"/>
      <c r="AA20" s="31"/>
      <c r="AB20" s="31"/>
      <c r="AC20" s="31"/>
      <c r="AD20" s="31"/>
      <c r="AE20" s="31"/>
      <c r="AF20" s="33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27">
        <v>2017</v>
      </c>
      <c r="C21" s="27"/>
      <c r="D21" s="28" t="s">
        <v>93</v>
      </c>
      <c r="E21" s="27"/>
      <c r="F21" s="29" t="s">
        <v>36</v>
      </c>
      <c r="G21" s="27"/>
      <c r="H21" s="27"/>
      <c r="I21" s="27"/>
      <c r="J21" s="27"/>
      <c r="K21" s="27"/>
      <c r="L21" s="27"/>
      <c r="M21" s="27"/>
      <c r="N21" s="30"/>
      <c r="O21" s="25"/>
      <c r="P21" s="31"/>
      <c r="Q21" s="31"/>
      <c r="R21" s="31"/>
      <c r="S21" s="31"/>
      <c r="T21" s="31"/>
      <c r="U21" s="32"/>
      <c r="V21" s="32"/>
      <c r="W21" s="32"/>
      <c r="X21" s="32"/>
      <c r="Y21" s="32"/>
      <c r="Z21" s="31"/>
      <c r="AA21" s="31"/>
      <c r="AB21" s="31"/>
      <c r="AC21" s="31"/>
      <c r="AD21" s="31"/>
      <c r="AE21" s="31"/>
      <c r="AF21" s="33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7" t="s">
        <v>9</v>
      </c>
      <c r="C22" s="18"/>
      <c r="D22" s="16"/>
      <c r="E22" s="19">
        <f>SUM(E5:E18)</f>
        <v>169</v>
      </c>
      <c r="F22" s="19">
        <f t="shared" ref="F22:M22" si="1">SUM(F5:F18)</f>
        <v>11</v>
      </c>
      <c r="G22" s="19">
        <f t="shared" si="1"/>
        <v>61</v>
      </c>
      <c r="H22" s="19">
        <f t="shared" si="1"/>
        <v>87</v>
      </c>
      <c r="I22" s="19">
        <f t="shared" si="1"/>
        <v>520</v>
      </c>
      <c r="J22" s="19">
        <f t="shared" si="1"/>
        <v>125</v>
      </c>
      <c r="K22" s="19">
        <f t="shared" si="1"/>
        <v>168</v>
      </c>
      <c r="L22" s="19">
        <f t="shared" si="1"/>
        <v>145</v>
      </c>
      <c r="M22" s="18">
        <f t="shared" si="1"/>
        <v>72</v>
      </c>
      <c r="N22" s="40">
        <f>PRODUCT(I22/O22)</f>
        <v>0.507414849957873</v>
      </c>
      <c r="O22" s="90">
        <f>SUM(O8:O18)</f>
        <v>1024.8024866500691</v>
      </c>
      <c r="P22" s="19">
        <f t="shared" ref="P22:AE22" si="2">SUM(P5:P18)</f>
        <v>23</v>
      </c>
      <c r="Q22" s="16">
        <f t="shared" si="2"/>
        <v>2</v>
      </c>
      <c r="R22" s="19">
        <f t="shared" si="2"/>
        <v>1</v>
      </c>
      <c r="S22" s="19">
        <f t="shared" si="2"/>
        <v>12</v>
      </c>
      <c r="T22" s="19">
        <f t="shared" si="2"/>
        <v>55</v>
      </c>
      <c r="U22" s="19">
        <f t="shared" si="2"/>
        <v>4</v>
      </c>
      <c r="V22" s="19">
        <f t="shared" si="2"/>
        <v>0</v>
      </c>
      <c r="W22" s="19">
        <f t="shared" si="2"/>
        <v>4</v>
      </c>
      <c r="X22" s="19">
        <f t="shared" si="2"/>
        <v>1</v>
      </c>
      <c r="Y22" s="19">
        <f t="shared" si="2"/>
        <v>18</v>
      </c>
      <c r="Z22" s="19">
        <f t="shared" si="2"/>
        <v>0</v>
      </c>
      <c r="AA22" s="19">
        <f t="shared" si="2"/>
        <v>0</v>
      </c>
      <c r="AB22" s="19">
        <f t="shared" si="2"/>
        <v>0</v>
      </c>
      <c r="AC22" s="19">
        <f t="shared" si="2"/>
        <v>0</v>
      </c>
      <c r="AD22" s="19">
        <f t="shared" si="2"/>
        <v>0</v>
      </c>
      <c r="AE22" s="19">
        <f t="shared" si="2"/>
        <v>0</v>
      </c>
      <c r="AF22" s="14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8" t="s">
        <v>2</v>
      </c>
      <c r="C23" s="41"/>
      <c r="D23" s="42">
        <f>SUM(F22:H22)+((I22-F22-G22)/3)+(E22/3)+(Z22*25)+(AA22*25)+(AB22*10)+(AC22*25)+(AD22*20)+(AE22*15)</f>
        <v>364.66666666666669</v>
      </c>
      <c r="E23" s="1"/>
      <c r="F23" s="1"/>
      <c r="G23" s="1"/>
      <c r="H23" s="1"/>
      <c r="I23" s="1"/>
      <c r="J23" s="1"/>
      <c r="K23" s="1"/>
      <c r="L23" s="1"/>
      <c r="M23" s="1"/>
      <c r="N23" s="4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44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3"/>
      <c r="O24" s="45"/>
      <c r="P24" s="1"/>
      <c r="Q24" s="46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47"/>
      <c r="AG24" s="24"/>
      <c r="AH24" s="9"/>
      <c r="AI24" s="9"/>
      <c r="AJ24" s="9"/>
      <c r="AK24" s="9"/>
      <c r="AL24" s="9"/>
    </row>
    <row r="25" spans="1:38" s="10" customFormat="1" ht="15" customHeight="1" x14ac:dyDescent="0.25">
      <c r="A25" s="1"/>
      <c r="B25" s="23" t="s">
        <v>16</v>
      </c>
      <c r="C25" s="48"/>
      <c r="D25" s="48"/>
      <c r="E25" s="19" t="s">
        <v>4</v>
      </c>
      <c r="F25" s="19" t="s">
        <v>13</v>
      </c>
      <c r="G25" s="16" t="s">
        <v>14</v>
      </c>
      <c r="H25" s="19" t="s">
        <v>15</v>
      </c>
      <c r="I25" s="19" t="s">
        <v>3</v>
      </c>
      <c r="J25" s="1"/>
      <c r="K25" s="19" t="s">
        <v>25</v>
      </c>
      <c r="L25" s="19" t="s">
        <v>26</v>
      </c>
      <c r="M25" s="19" t="s">
        <v>27</v>
      </c>
      <c r="N25" s="40" t="s">
        <v>45</v>
      </c>
      <c r="O25" s="25"/>
      <c r="P25" s="49" t="s">
        <v>33</v>
      </c>
      <c r="Q25" s="13"/>
      <c r="R25" s="13"/>
      <c r="S25" s="13"/>
      <c r="T25" s="50"/>
      <c r="U25" s="50"/>
      <c r="V25" s="50"/>
      <c r="W25" s="50"/>
      <c r="X25" s="50"/>
      <c r="Y25" s="13"/>
      <c r="Z25" s="13"/>
      <c r="AA25" s="13"/>
      <c r="AB25" s="13"/>
      <c r="AC25" s="13"/>
      <c r="AD25" s="13"/>
      <c r="AE25" s="13"/>
      <c r="AF25" s="5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49" t="s">
        <v>17</v>
      </c>
      <c r="C26" s="13"/>
      <c r="D26" s="52"/>
      <c r="E26" s="31">
        <f>PRODUCT(E22)</f>
        <v>169</v>
      </c>
      <c r="F26" s="31">
        <f>PRODUCT(F22)</f>
        <v>11</v>
      </c>
      <c r="G26" s="31">
        <f>PRODUCT(G22)</f>
        <v>61</v>
      </c>
      <c r="H26" s="31">
        <f>PRODUCT(H22)</f>
        <v>87</v>
      </c>
      <c r="I26" s="31">
        <f>PRODUCT(I22)</f>
        <v>520</v>
      </c>
      <c r="J26" s="1"/>
      <c r="K26" s="53">
        <f>PRODUCT((F26+G26)/E26)</f>
        <v>0.42603550295857989</v>
      </c>
      <c r="L26" s="53">
        <f>PRODUCT(H26/E26)</f>
        <v>0.51479289940828399</v>
      </c>
      <c r="M26" s="53">
        <f>PRODUCT(I26/E26)</f>
        <v>3.0769230769230771</v>
      </c>
      <c r="N26" s="54">
        <f>PRODUCT(N22)</f>
        <v>0.507414849957873</v>
      </c>
      <c r="O26" s="25">
        <f>PRODUCT(O22)</f>
        <v>1024.8024866500691</v>
      </c>
      <c r="P26" s="55" t="s">
        <v>38</v>
      </c>
      <c r="Q26" s="56"/>
      <c r="R26" s="56"/>
      <c r="S26" s="57" t="s">
        <v>53</v>
      </c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8" t="s">
        <v>39</v>
      </c>
      <c r="AE26" s="57"/>
      <c r="AF26" s="59" t="s">
        <v>54</v>
      </c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60" t="s">
        <v>18</v>
      </c>
      <c r="C27" s="61"/>
      <c r="D27" s="62"/>
      <c r="E27" s="31">
        <f>SUM(P22)</f>
        <v>23</v>
      </c>
      <c r="F27" s="31">
        <f>SUM(Q22)</f>
        <v>2</v>
      </c>
      <c r="G27" s="31">
        <f>SUM(R22)</f>
        <v>1</v>
      </c>
      <c r="H27" s="31">
        <f>SUM(S22)</f>
        <v>12</v>
      </c>
      <c r="I27" s="31">
        <f>SUM(T22)</f>
        <v>55</v>
      </c>
      <c r="J27" s="1"/>
      <c r="K27" s="53">
        <f>PRODUCT((F27+G27)/E27)</f>
        <v>0.13043478260869565</v>
      </c>
      <c r="L27" s="53">
        <f>PRODUCT(H27/E27)</f>
        <v>0.52173913043478259</v>
      </c>
      <c r="M27" s="53">
        <f>PRODUCT(I27/E27)</f>
        <v>2.3913043478260869</v>
      </c>
      <c r="N27" s="39">
        <f>PRODUCT(I27/O27)</f>
        <v>0.45833333333333331</v>
      </c>
      <c r="O27" s="25">
        <v>120</v>
      </c>
      <c r="P27" s="63" t="s">
        <v>40</v>
      </c>
      <c r="Q27" s="64"/>
      <c r="R27" s="64"/>
      <c r="S27" s="65" t="s">
        <v>55</v>
      </c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6" t="s">
        <v>48</v>
      </c>
      <c r="AE27" s="65"/>
      <c r="AF27" s="67" t="s">
        <v>56</v>
      </c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68" t="s">
        <v>19</v>
      </c>
      <c r="C28" s="69"/>
      <c r="D28" s="70"/>
      <c r="E28" s="32">
        <f>PRODUCT(U22)</f>
        <v>4</v>
      </c>
      <c r="F28" s="32">
        <f>PRODUCT(V22)</f>
        <v>0</v>
      </c>
      <c r="G28" s="32">
        <f>PRODUCT(W22)</f>
        <v>4</v>
      </c>
      <c r="H28" s="32">
        <f>PRODUCT(X22)</f>
        <v>1</v>
      </c>
      <c r="I28" s="32">
        <f>PRODUCT(Y22)</f>
        <v>18</v>
      </c>
      <c r="J28" s="1"/>
      <c r="K28" s="71">
        <f>PRODUCT((F28+G28)/E28)</f>
        <v>1</v>
      </c>
      <c r="L28" s="71">
        <f>PRODUCT(H28/E28)</f>
        <v>0.25</v>
      </c>
      <c r="M28" s="71">
        <f>PRODUCT(I28/E28)</f>
        <v>4.5</v>
      </c>
      <c r="N28" s="72">
        <f>PRODUCT(I28/O28)</f>
        <v>0.6428571428571429</v>
      </c>
      <c r="O28" s="25">
        <v>28</v>
      </c>
      <c r="P28" s="63" t="s">
        <v>41</v>
      </c>
      <c r="Q28" s="64"/>
      <c r="R28" s="64"/>
      <c r="S28" s="65" t="s">
        <v>53</v>
      </c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6" t="s">
        <v>39</v>
      </c>
      <c r="AE28" s="65"/>
      <c r="AF28" s="67" t="s">
        <v>54</v>
      </c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73" t="s">
        <v>20</v>
      </c>
      <c r="C29" s="74"/>
      <c r="D29" s="75"/>
      <c r="E29" s="19">
        <f>SUM(E26:E28)</f>
        <v>196</v>
      </c>
      <c r="F29" s="19">
        <f>SUM(F26:F28)</f>
        <v>13</v>
      </c>
      <c r="G29" s="19">
        <f>SUM(G26:G28)</f>
        <v>66</v>
      </c>
      <c r="H29" s="19">
        <f>SUM(H26:H28)</f>
        <v>100</v>
      </c>
      <c r="I29" s="19">
        <f>SUM(I26:I28)</f>
        <v>593</v>
      </c>
      <c r="J29" s="1"/>
      <c r="K29" s="76">
        <f>PRODUCT((F29+G29)/E29)</f>
        <v>0.40306122448979592</v>
      </c>
      <c r="L29" s="76">
        <f>PRODUCT(H29/E29)</f>
        <v>0.51020408163265307</v>
      </c>
      <c r="M29" s="76">
        <f>PRODUCT(I29/E29)</f>
        <v>3.0255102040816326</v>
      </c>
      <c r="N29" s="40">
        <f>PRODUCT(I29/O29)</f>
        <v>0.50562648591734638</v>
      </c>
      <c r="O29" s="25">
        <f>SUM(O26:O28)</f>
        <v>1172.8024866500691</v>
      </c>
      <c r="P29" s="77" t="s">
        <v>42</v>
      </c>
      <c r="Q29" s="78"/>
      <c r="R29" s="78"/>
      <c r="S29" s="79" t="s">
        <v>57</v>
      </c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80" t="s">
        <v>50</v>
      </c>
      <c r="AE29" s="79"/>
      <c r="AF29" s="81" t="s">
        <v>58</v>
      </c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44"/>
      <c r="C30" s="44"/>
      <c r="D30" s="44"/>
      <c r="E30" s="44"/>
      <c r="F30" s="44"/>
      <c r="G30" s="44"/>
      <c r="H30" s="44"/>
      <c r="I30" s="44"/>
      <c r="J30" s="1"/>
      <c r="K30" s="44"/>
      <c r="L30" s="44"/>
      <c r="M30" s="44"/>
      <c r="N30" s="43"/>
      <c r="O30" s="25"/>
      <c r="P30" s="1"/>
      <c r="Q30" s="46"/>
      <c r="R30" s="1"/>
      <c r="S30" s="1"/>
      <c r="T30" s="25"/>
      <c r="U30" s="25"/>
      <c r="V30" s="8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83" customFormat="1" ht="15" customHeight="1" x14ac:dyDescent="0.25">
      <c r="A31" s="1"/>
      <c r="B31" s="1" t="s">
        <v>61</v>
      </c>
      <c r="C31" s="1"/>
      <c r="D31" s="1" t="s">
        <v>64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 t="s">
        <v>63</v>
      </c>
      <c r="Q31" s="1"/>
      <c r="R31" s="1"/>
      <c r="S31" s="1"/>
      <c r="T31" s="25"/>
      <c r="U31" s="25"/>
      <c r="V31" s="82"/>
      <c r="W31" s="1"/>
      <c r="X31" s="1" t="s">
        <v>68</v>
      </c>
      <c r="Y31" s="1"/>
      <c r="Z31" s="1"/>
      <c r="AA31" s="1"/>
      <c r="AB31" s="1"/>
      <c r="AC31" s="1"/>
      <c r="AD31" s="1"/>
      <c r="AE31" s="1"/>
      <c r="AF31" s="47"/>
      <c r="AG31" s="24"/>
      <c r="AH31" s="9"/>
      <c r="AI31" s="9"/>
      <c r="AJ31" s="9"/>
      <c r="AK31" s="9"/>
      <c r="AL31" s="9"/>
    </row>
    <row r="32" spans="1:38" s="83" customFormat="1" ht="15" customHeight="1" x14ac:dyDescent="0.25">
      <c r="A32" s="1"/>
      <c r="B32" s="1"/>
      <c r="C32" s="1"/>
      <c r="D32" s="1" t="s">
        <v>62</v>
      </c>
      <c r="E32" s="1"/>
      <c r="F32" s="1"/>
      <c r="G32" s="1"/>
      <c r="H32" s="1"/>
      <c r="I32" s="1"/>
      <c r="J32" s="1"/>
      <c r="K32" s="1"/>
      <c r="L32" s="1"/>
      <c r="M32" s="1"/>
      <c r="N32" s="46"/>
      <c r="O32" s="1"/>
      <c r="P32" s="1" t="s">
        <v>95</v>
      </c>
      <c r="Q32" s="1"/>
      <c r="R32" s="1"/>
      <c r="S32" s="1"/>
      <c r="T32" s="25"/>
      <c r="U32" s="25"/>
      <c r="V32" s="82"/>
      <c r="W32" s="1"/>
      <c r="X32" s="1" t="s">
        <v>94</v>
      </c>
      <c r="Y32" s="1"/>
      <c r="Z32" s="1"/>
      <c r="AA32" s="1"/>
      <c r="AB32" s="1"/>
      <c r="AC32" s="1"/>
      <c r="AD32" s="1"/>
      <c r="AE32" s="1"/>
      <c r="AF32" s="47"/>
      <c r="AG32" s="24"/>
      <c r="AH32" s="9"/>
      <c r="AI32" s="9"/>
      <c r="AJ32" s="9"/>
      <c r="AK32" s="9"/>
      <c r="AL32" s="9"/>
    </row>
    <row r="33" spans="1:38" s="8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6"/>
      <c r="O33" s="1"/>
      <c r="P33" s="1"/>
      <c r="Q33" s="1"/>
      <c r="R33" s="1"/>
      <c r="S33" s="1"/>
      <c r="T33" s="25"/>
      <c r="U33" s="25"/>
      <c r="V33" s="82"/>
      <c r="W33" s="1"/>
      <c r="X33" s="1"/>
      <c r="Y33" s="1"/>
      <c r="Z33" s="1"/>
      <c r="AA33" s="1"/>
      <c r="AB33" s="1"/>
      <c r="AC33" s="1"/>
      <c r="AD33" s="1"/>
      <c r="AE33" s="1"/>
      <c r="AF33" s="47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46"/>
      <c r="M34" s="46"/>
      <c r="N34" s="46"/>
      <c r="O34" s="1"/>
      <c r="P34" s="1"/>
      <c r="Q34" s="1"/>
      <c r="R34" s="1"/>
      <c r="S34" s="1"/>
      <c r="T34" s="25"/>
      <c r="U34" s="25"/>
      <c r="V34" s="82"/>
      <c r="W34" s="1"/>
      <c r="X34" s="1"/>
      <c r="Y34" s="1"/>
      <c r="Z34" s="1"/>
      <c r="AA34" s="1"/>
      <c r="AB34" s="1"/>
      <c r="AC34" s="1"/>
      <c r="AD34" s="1"/>
      <c r="AE34" s="1"/>
      <c r="AF34" s="47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46"/>
      <c r="M35" s="46"/>
      <c r="N35" s="46"/>
      <c r="O35" s="1"/>
      <c r="P35" s="1"/>
      <c r="Q35" s="1"/>
      <c r="R35" s="1"/>
      <c r="S35" s="1"/>
      <c r="T35" s="25"/>
      <c r="U35" s="25"/>
      <c r="V35" s="82"/>
      <c r="W35" s="1"/>
      <c r="X35" s="1"/>
      <c r="Y35" s="1"/>
      <c r="Z35" s="1"/>
      <c r="AA35" s="1"/>
      <c r="AB35" s="1"/>
      <c r="AC35" s="1"/>
      <c r="AD35" s="1"/>
      <c r="AE35" s="1"/>
      <c r="AF35" s="47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46"/>
      <c r="M36" s="46"/>
      <c r="N36" s="46"/>
      <c r="O36" s="1"/>
      <c r="P36" s="1"/>
      <c r="Q36" s="1"/>
      <c r="R36" s="1"/>
      <c r="S36" s="1"/>
      <c r="T36" s="25"/>
      <c r="U36" s="25"/>
      <c r="V36" s="82"/>
      <c r="W36" s="1"/>
      <c r="X36" s="1"/>
      <c r="Y36" s="1"/>
      <c r="Z36" s="1"/>
      <c r="AA36" s="1"/>
      <c r="AB36" s="1"/>
      <c r="AC36" s="1"/>
      <c r="AD36" s="1"/>
      <c r="AE36" s="1"/>
      <c r="AF36" s="47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46"/>
      <c r="M37" s="46"/>
      <c r="N37" s="46"/>
      <c r="O37" s="1"/>
      <c r="P37" s="1"/>
      <c r="Q37" s="1"/>
      <c r="R37" s="1"/>
      <c r="S37" s="1"/>
      <c r="T37" s="25"/>
      <c r="U37" s="25"/>
      <c r="V37" s="82"/>
      <c r="W37" s="1"/>
      <c r="X37" s="1"/>
      <c r="Y37" s="1"/>
      <c r="Z37" s="1"/>
      <c r="AA37" s="1"/>
      <c r="AB37" s="1"/>
      <c r="AC37" s="1"/>
      <c r="AD37" s="1"/>
      <c r="AE37" s="1"/>
      <c r="AF37" s="47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84"/>
      <c r="N38" s="84"/>
      <c r="O38" s="25"/>
      <c r="P38" s="1"/>
      <c r="Q38" s="46"/>
      <c r="R38" s="1"/>
      <c r="S38" s="1"/>
      <c r="T38" s="25"/>
      <c r="U38" s="25"/>
      <c r="V38" s="82"/>
      <c r="W38" s="1"/>
      <c r="X38" s="1"/>
      <c r="Y38" s="1"/>
      <c r="Z38" s="1"/>
      <c r="AA38" s="1"/>
      <c r="AB38" s="1"/>
      <c r="AC38" s="1"/>
      <c r="AD38" s="1"/>
      <c r="AE38" s="1"/>
      <c r="AF38" s="47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84"/>
      <c r="N39" s="84"/>
      <c r="O39" s="25"/>
      <c r="P39" s="1"/>
      <c r="Q39" s="46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47"/>
      <c r="AG39" s="9"/>
      <c r="AH39" s="83"/>
      <c r="AI39" s="83"/>
      <c r="AJ39" s="83"/>
      <c r="AK39" s="83"/>
      <c r="AL39" s="83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6"/>
      <c r="R40" s="1"/>
      <c r="S40" s="1"/>
      <c r="T40" s="25"/>
      <c r="U40" s="25"/>
      <c r="V40" s="82"/>
      <c r="W40" s="1"/>
      <c r="X40" s="1"/>
      <c r="Y40" s="1"/>
      <c r="Z40" s="1"/>
      <c r="AA40" s="1"/>
      <c r="AB40" s="1"/>
      <c r="AC40" s="1"/>
      <c r="AD40" s="1"/>
      <c r="AE40" s="1"/>
      <c r="AF40" s="47"/>
      <c r="AG40" s="9"/>
      <c r="AH40" s="83"/>
      <c r="AI40" s="83"/>
      <c r="AJ40" s="83"/>
      <c r="AK40" s="83"/>
      <c r="AL40" s="83"/>
    </row>
    <row r="41" spans="1:38" ht="15" customHeight="1" x14ac:dyDescent="0.25">
      <c r="A41" s="8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3"/>
      <c r="O41" s="25"/>
      <c r="P41" s="1"/>
      <c r="Q41" s="46"/>
      <c r="R41" s="1"/>
      <c r="S41" s="1"/>
      <c r="T41" s="25"/>
      <c r="U41" s="25"/>
      <c r="V41" s="82"/>
      <c r="W41" s="1"/>
      <c r="X41" s="1"/>
      <c r="Y41" s="1"/>
      <c r="Z41" s="1"/>
      <c r="AA41" s="1"/>
      <c r="AB41" s="1"/>
      <c r="AC41" s="1"/>
      <c r="AD41" s="1"/>
      <c r="AE41" s="1"/>
      <c r="AF41" s="47"/>
      <c r="AG41" s="9"/>
    </row>
    <row r="42" spans="1:38" ht="15" customHeight="1" x14ac:dyDescent="0.25">
      <c r="A42" s="8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3"/>
      <c r="O42" s="25"/>
      <c r="P42" s="1"/>
      <c r="Q42" s="46"/>
      <c r="R42" s="1"/>
      <c r="S42" s="1"/>
      <c r="T42" s="25"/>
      <c r="U42" s="25"/>
      <c r="V42" s="82"/>
      <c r="W42" s="82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8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3"/>
      <c r="O43" s="25"/>
      <c r="P43" s="1"/>
      <c r="Q43" s="46"/>
      <c r="R43" s="1"/>
      <c r="S43" s="1"/>
      <c r="T43" s="25"/>
      <c r="U43" s="25"/>
      <c r="V43" s="82"/>
      <c r="W43" s="82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8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6"/>
      <c r="R44" s="1"/>
      <c r="S44" s="1"/>
      <c r="T44" s="25"/>
      <c r="U44" s="25"/>
      <c r="V44" s="82"/>
      <c r="W44" s="82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8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6"/>
      <c r="R45" s="1"/>
      <c r="S45" s="1"/>
      <c r="T45" s="25"/>
      <c r="U45" s="25"/>
      <c r="V45" s="82"/>
      <c r="W45" s="82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6"/>
      <c r="O46" s="25"/>
      <c r="P46" s="1"/>
      <c r="Q46" s="46"/>
      <c r="R46" s="1"/>
      <c r="S46" s="1"/>
      <c r="T46" s="25"/>
      <c r="U46" s="25"/>
      <c r="V46" s="82"/>
      <c r="W46" s="1"/>
      <c r="X46" s="1"/>
      <c r="Y46" s="1"/>
      <c r="Z46" s="1"/>
      <c r="AA46" s="1"/>
      <c r="AB46" s="1"/>
      <c r="AC46" s="1"/>
      <c r="AD46" s="1"/>
      <c r="AE46" s="1"/>
      <c r="AF46" s="47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6"/>
      <c r="O47" s="25"/>
      <c r="P47" s="1"/>
      <c r="Q47" s="46"/>
      <c r="R47" s="1"/>
      <c r="S47" s="1"/>
      <c r="T47" s="25"/>
      <c r="U47" s="25"/>
      <c r="V47" s="82"/>
      <c r="W47" s="1"/>
      <c r="X47" s="1"/>
      <c r="Y47" s="1"/>
      <c r="Z47" s="1"/>
      <c r="AA47" s="1"/>
      <c r="AB47" s="1"/>
      <c r="AC47" s="1"/>
      <c r="AD47" s="1"/>
      <c r="AE47" s="1"/>
      <c r="AF47" s="47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6"/>
      <c r="O48" s="25"/>
      <c r="P48" s="1"/>
      <c r="Q48" s="46"/>
      <c r="R48" s="1"/>
      <c r="S48" s="1"/>
      <c r="T48" s="25"/>
      <c r="U48" s="25"/>
      <c r="V48" s="82"/>
      <c r="W48" s="1"/>
      <c r="X48" s="1"/>
      <c r="Y48" s="1"/>
      <c r="Z48" s="1"/>
      <c r="AA48" s="1"/>
      <c r="AB48" s="1"/>
      <c r="AC48" s="1"/>
      <c r="AD48" s="1"/>
      <c r="AE48" s="1"/>
      <c r="AF48" s="47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6"/>
      <c r="O49" s="25"/>
      <c r="P49" s="1"/>
      <c r="Q49" s="46"/>
      <c r="R49" s="1"/>
      <c r="S49" s="1"/>
      <c r="T49" s="25"/>
      <c r="U49" s="25"/>
      <c r="V49" s="82"/>
      <c r="W49" s="1"/>
      <c r="X49" s="1"/>
      <c r="Y49" s="1"/>
      <c r="Z49" s="1"/>
      <c r="AA49" s="1"/>
      <c r="AB49" s="1"/>
      <c r="AC49" s="1"/>
      <c r="AD49" s="1"/>
      <c r="AE49" s="1"/>
      <c r="AF49" s="47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6"/>
      <c r="O50" s="25"/>
      <c r="P50" s="1"/>
      <c r="Q50" s="46"/>
      <c r="R50" s="1"/>
      <c r="S50" s="1"/>
      <c r="T50" s="25"/>
      <c r="U50" s="25"/>
      <c r="V50" s="82"/>
      <c r="W50" s="1"/>
      <c r="X50" s="1"/>
      <c r="Y50" s="1"/>
      <c r="Z50" s="1"/>
      <c r="AA50" s="1"/>
      <c r="AB50" s="1"/>
      <c r="AC50" s="1"/>
      <c r="AD50" s="1"/>
      <c r="AE50" s="1"/>
      <c r="AF50" s="47"/>
    </row>
  </sheetData>
  <sortState ref="B17:AF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5" customWidth="1"/>
    <col min="2" max="2" width="29.7109375" style="106" customWidth="1"/>
    <col min="3" max="3" width="25.85546875" style="107" customWidth="1"/>
    <col min="4" max="4" width="10.5703125" style="108" customWidth="1"/>
    <col min="5" max="5" width="8" style="108" customWidth="1"/>
    <col min="6" max="6" width="0.7109375" style="45" customWidth="1"/>
    <col min="7" max="11" width="5.28515625" style="107" customWidth="1"/>
    <col min="12" max="12" width="6.42578125" style="107" customWidth="1"/>
    <col min="13" max="16" width="5.28515625" style="107" customWidth="1"/>
    <col min="17" max="21" width="6.7109375" style="141" customWidth="1"/>
    <col min="22" max="22" width="10.85546875" style="107" customWidth="1"/>
    <col min="23" max="23" width="19.7109375" style="108" customWidth="1"/>
    <col min="24" max="24" width="9.7109375" style="107" customWidth="1"/>
    <col min="25" max="30" width="9.140625" style="109"/>
  </cols>
  <sheetData>
    <row r="1" spans="1:30" ht="18.75" x14ac:dyDescent="0.3">
      <c r="A1" s="9"/>
      <c r="B1" s="91" t="s">
        <v>70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38"/>
      <c r="R1" s="138"/>
      <c r="S1" s="138"/>
      <c r="T1" s="138"/>
      <c r="U1" s="138"/>
      <c r="V1" s="92"/>
      <c r="W1" s="93"/>
      <c r="X1" s="87"/>
      <c r="Y1" s="94"/>
      <c r="Z1" s="94"/>
      <c r="AA1" s="94"/>
      <c r="AB1" s="94"/>
      <c r="AC1" s="94"/>
      <c r="AD1" s="94"/>
    </row>
    <row r="2" spans="1:30" x14ac:dyDescent="0.25">
      <c r="A2" s="9"/>
      <c r="B2" s="110" t="s">
        <v>52</v>
      </c>
      <c r="C2" s="111" t="s">
        <v>60</v>
      </c>
      <c r="D2" s="112"/>
      <c r="E2" s="9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9"/>
      <c r="R2" s="139"/>
      <c r="S2" s="139"/>
      <c r="T2" s="139"/>
      <c r="U2" s="139"/>
      <c r="V2" s="12"/>
      <c r="W2" s="95"/>
      <c r="X2" s="51"/>
      <c r="Y2" s="94"/>
      <c r="Z2" s="94"/>
      <c r="AA2" s="94"/>
      <c r="AB2" s="94"/>
      <c r="AC2" s="94"/>
      <c r="AD2" s="94"/>
    </row>
    <row r="3" spans="1:30" x14ac:dyDescent="0.25">
      <c r="A3" s="9"/>
      <c r="B3" s="96" t="s">
        <v>71</v>
      </c>
      <c r="C3" s="23" t="s">
        <v>72</v>
      </c>
      <c r="D3" s="97" t="s">
        <v>73</v>
      </c>
      <c r="E3" s="98" t="s">
        <v>1</v>
      </c>
      <c r="F3" s="25"/>
      <c r="G3" s="99" t="s">
        <v>74</v>
      </c>
      <c r="H3" s="100" t="s">
        <v>75</v>
      </c>
      <c r="I3" s="100" t="s">
        <v>31</v>
      </c>
      <c r="J3" s="18" t="s">
        <v>76</v>
      </c>
      <c r="K3" s="101" t="s">
        <v>77</v>
      </c>
      <c r="L3" s="101" t="s">
        <v>78</v>
      </c>
      <c r="M3" s="99" t="s">
        <v>79</v>
      </c>
      <c r="N3" s="99" t="s">
        <v>30</v>
      </c>
      <c r="O3" s="100" t="s">
        <v>80</v>
      </c>
      <c r="P3" s="99" t="s">
        <v>75</v>
      </c>
      <c r="Q3" s="140" t="s">
        <v>3</v>
      </c>
      <c r="R3" s="140">
        <v>1</v>
      </c>
      <c r="S3" s="140">
        <v>2</v>
      </c>
      <c r="T3" s="140">
        <v>3</v>
      </c>
      <c r="U3" s="140" t="s">
        <v>81</v>
      </c>
      <c r="V3" s="18" t="s">
        <v>21</v>
      </c>
      <c r="W3" s="17" t="s">
        <v>82</v>
      </c>
      <c r="X3" s="17" t="s">
        <v>83</v>
      </c>
      <c r="Y3" s="94"/>
      <c r="Z3" s="94"/>
      <c r="AA3" s="94"/>
      <c r="AB3" s="94"/>
      <c r="AC3" s="94"/>
      <c r="AD3" s="94"/>
    </row>
    <row r="4" spans="1:30" x14ac:dyDescent="0.25">
      <c r="A4" s="9"/>
      <c r="B4" s="113" t="s">
        <v>85</v>
      </c>
      <c r="C4" s="114" t="s">
        <v>96</v>
      </c>
      <c r="D4" s="115" t="s">
        <v>84</v>
      </c>
      <c r="E4" s="116" t="s">
        <v>47</v>
      </c>
      <c r="F4" s="117"/>
      <c r="G4" s="118"/>
      <c r="H4" s="119"/>
      <c r="I4" s="120">
        <v>1</v>
      </c>
      <c r="J4" s="102"/>
      <c r="K4" s="102" t="s">
        <v>86</v>
      </c>
      <c r="L4" s="102"/>
      <c r="M4" s="102">
        <v>1</v>
      </c>
      <c r="N4" s="120"/>
      <c r="O4" s="119">
        <v>2</v>
      </c>
      <c r="P4" s="120"/>
      <c r="Q4" s="121" t="s">
        <v>97</v>
      </c>
      <c r="R4" s="121" t="s">
        <v>98</v>
      </c>
      <c r="S4" s="121" t="s">
        <v>99</v>
      </c>
      <c r="T4" s="121" t="s">
        <v>100</v>
      </c>
      <c r="U4" s="121" t="s">
        <v>101</v>
      </c>
      <c r="V4" s="122">
        <v>0.57099999999999995</v>
      </c>
      <c r="W4" s="123" t="s">
        <v>87</v>
      </c>
      <c r="X4" s="124" t="s">
        <v>88</v>
      </c>
      <c r="Y4" s="94"/>
      <c r="Z4" s="94"/>
      <c r="AA4" s="94"/>
      <c r="AB4" s="94"/>
      <c r="AC4" s="94"/>
      <c r="AD4" s="94"/>
    </row>
    <row r="5" spans="1:30" x14ac:dyDescent="0.25">
      <c r="A5" s="24"/>
      <c r="B5" s="113" t="s">
        <v>89</v>
      </c>
      <c r="C5" s="114" t="s">
        <v>102</v>
      </c>
      <c r="D5" s="115" t="s">
        <v>84</v>
      </c>
      <c r="E5" s="116" t="s">
        <v>47</v>
      </c>
      <c r="F5" s="117"/>
      <c r="G5" s="120">
        <v>1</v>
      </c>
      <c r="H5" s="119"/>
      <c r="I5" s="120"/>
      <c r="J5" s="102" t="s">
        <v>90</v>
      </c>
      <c r="K5" s="102">
        <v>7</v>
      </c>
      <c r="L5" s="102"/>
      <c r="M5" s="102">
        <v>1</v>
      </c>
      <c r="N5" s="120"/>
      <c r="O5" s="119">
        <v>1</v>
      </c>
      <c r="P5" s="120"/>
      <c r="Q5" s="121" t="s">
        <v>103</v>
      </c>
      <c r="R5" s="121" t="s">
        <v>100</v>
      </c>
      <c r="S5" s="121" t="s">
        <v>98</v>
      </c>
      <c r="T5" s="121" t="s">
        <v>100</v>
      </c>
      <c r="U5" s="121" t="s">
        <v>98</v>
      </c>
      <c r="V5" s="122">
        <v>0.5</v>
      </c>
      <c r="W5" s="123" t="s">
        <v>91</v>
      </c>
      <c r="X5" s="124" t="s">
        <v>92</v>
      </c>
      <c r="Y5" s="94"/>
      <c r="Z5" s="94"/>
      <c r="AA5" s="94"/>
      <c r="AB5" s="94"/>
      <c r="AC5" s="94"/>
      <c r="AD5" s="94"/>
    </row>
    <row r="6" spans="1:30" x14ac:dyDescent="0.25">
      <c r="A6" s="24"/>
      <c r="B6" s="23" t="s">
        <v>9</v>
      </c>
      <c r="C6" s="18"/>
      <c r="D6" s="17"/>
      <c r="E6" s="125"/>
      <c r="F6" s="126"/>
      <c r="G6" s="19">
        <v>1</v>
      </c>
      <c r="H6" s="19"/>
      <c r="I6" s="19">
        <v>1</v>
      </c>
      <c r="J6" s="18"/>
      <c r="K6" s="18"/>
      <c r="L6" s="18"/>
      <c r="M6" s="19">
        <v>2</v>
      </c>
      <c r="N6" s="19"/>
      <c r="O6" s="19">
        <v>3</v>
      </c>
      <c r="P6" s="19"/>
      <c r="Q6" s="127" t="s">
        <v>104</v>
      </c>
      <c r="R6" s="127" t="s">
        <v>108</v>
      </c>
      <c r="S6" s="127" t="s">
        <v>107</v>
      </c>
      <c r="T6" s="127" t="s">
        <v>106</v>
      </c>
      <c r="U6" s="127" t="s">
        <v>105</v>
      </c>
      <c r="V6" s="40">
        <v>0.53300000000000003</v>
      </c>
      <c r="W6" s="128"/>
      <c r="X6" s="127"/>
      <c r="Y6" s="94"/>
      <c r="Z6" s="94"/>
      <c r="AA6" s="94"/>
      <c r="AB6" s="94"/>
      <c r="AC6" s="94"/>
      <c r="AD6" s="94"/>
    </row>
    <row r="7" spans="1:30" x14ac:dyDescent="0.25">
      <c r="A7" s="24"/>
      <c r="B7" s="129"/>
      <c r="C7" s="130"/>
      <c r="D7" s="131"/>
      <c r="E7" s="132"/>
      <c r="F7" s="133"/>
      <c r="G7" s="130"/>
      <c r="H7" s="130"/>
      <c r="I7" s="130"/>
      <c r="J7" s="134"/>
      <c r="K7" s="134"/>
      <c r="L7" s="134"/>
      <c r="M7" s="130"/>
      <c r="N7" s="130"/>
      <c r="O7" s="130"/>
      <c r="P7" s="130"/>
      <c r="Q7" s="135"/>
      <c r="R7" s="135"/>
      <c r="S7" s="135"/>
      <c r="T7" s="135"/>
      <c r="U7" s="135"/>
      <c r="V7" s="130"/>
      <c r="W7" s="131"/>
      <c r="X7" s="136"/>
      <c r="Y7" s="94"/>
      <c r="Z7" s="94"/>
      <c r="AA7" s="94"/>
      <c r="AB7" s="94"/>
      <c r="AC7" s="94"/>
      <c r="AD7" s="94"/>
    </row>
    <row r="8" spans="1:30" x14ac:dyDescent="0.25">
      <c r="A8" s="24"/>
      <c r="B8" s="103"/>
      <c r="C8" s="1"/>
      <c r="D8" s="103"/>
      <c r="E8" s="104"/>
      <c r="G8" s="1"/>
      <c r="H8" s="46"/>
      <c r="I8" s="1"/>
      <c r="J8" s="25"/>
      <c r="K8" s="25"/>
      <c r="L8" s="25"/>
      <c r="M8" s="1"/>
      <c r="N8" s="1"/>
      <c r="O8" s="1"/>
      <c r="P8" s="1"/>
      <c r="Q8" s="137"/>
      <c r="R8" s="137"/>
      <c r="S8" s="137"/>
      <c r="T8" s="137"/>
      <c r="U8" s="137"/>
      <c r="V8" s="1"/>
      <c r="W8" s="103"/>
      <c r="X8" s="1"/>
      <c r="Y8" s="94"/>
      <c r="Z8" s="94"/>
      <c r="AA8" s="94"/>
      <c r="AB8" s="94"/>
      <c r="AC8" s="94"/>
      <c r="AD8" s="94"/>
    </row>
    <row r="9" spans="1:30" x14ac:dyDescent="0.25">
      <c r="A9" s="24"/>
      <c r="B9" s="103"/>
      <c r="C9" s="1"/>
      <c r="D9" s="103"/>
      <c r="E9" s="104"/>
      <c r="G9" s="1"/>
      <c r="H9" s="46"/>
      <c r="I9" s="1"/>
      <c r="J9" s="25"/>
      <c r="K9" s="25"/>
      <c r="L9" s="25"/>
      <c r="M9" s="1"/>
      <c r="N9" s="1"/>
      <c r="O9" s="1"/>
      <c r="P9" s="1"/>
      <c r="Q9" s="137"/>
      <c r="R9" s="137"/>
      <c r="S9" s="137"/>
      <c r="T9" s="137"/>
      <c r="U9" s="137"/>
      <c r="V9" s="1"/>
      <c r="W9" s="103"/>
      <c r="X9" s="1"/>
      <c r="Y9" s="94"/>
      <c r="Z9" s="94"/>
      <c r="AA9" s="94"/>
      <c r="AB9" s="94"/>
      <c r="AC9" s="94"/>
      <c r="AD9" s="94"/>
    </row>
    <row r="10" spans="1:30" x14ac:dyDescent="0.25">
      <c r="A10" s="24"/>
      <c r="B10" s="103"/>
      <c r="C10" s="1"/>
      <c r="D10" s="103"/>
      <c r="E10" s="104"/>
      <c r="G10" s="1"/>
      <c r="H10" s="46"/>
      <c r="I10" s="1"/>
      <c r="J10" s="25"/>
      <c r="K10" s="25"/>
      <c r="L10" s="25"/>
      <c r="M10" s="1"/>
      <c r="N10" s="1"/>
      <c r="O10" s="1"/>
      <c r="P10" s="1"/>
      <c r="Q10" s="137"/>
      <c r="R10" s="137"/>
      <c r="S10" s="137"/>
      <c r="T10" s="137"/>
      <c r="U10" s="137"/>
      <c r="V10" s="1"/>
      <c r="W10" s="103"/>
      <c r="X10" s="1"/>
      <c r="Y10" s="94"/>
      <c r="Z10" s="94"/>
      <c r="AA10" s="94"/>
      <c r="AB10" s="94"/>
      <c r="AC10" s="94"/>
      <c r="AD10" s="94"/>
    </row>
    <row r="11" spans="1:30" x14ac:dyDescent="0.25">
      <c r="A11" s="24"/>
      <c r="B11" s="103"/>
      <c r="C11" s="1"/>
      <c r="D11" s="103"/>
      <c r="E11" s="104"/>
      <c r="G11" s="1"/>
      <c r="H11" s="46"/>
      <c r="I11" s="1"/>
      <c r="J11" s="25"/>
      <c r="K11" s="25"/>
      <c r="L11" s="25"/>
      <c r="M11" s="1"/>
      <c r="N11" s="1"/>
      <c r="O11" s="1"/>
      <c r="P11" s="1"/>
      <c r="Q11" s="137"/>
      <c r="R11" s="137"/>
      <c r="S11" s="137"/>
      <c r="T11" s="137"/>
      <c r="U11" s="137"/>
      <c r="V11" s="1"/>
      <c r="W11" s="103"/>
      <c r="X11" s="1"/>
      <c r="Y11" s="94"/>
      <c r="Z11" s="94"/>
      <c r="AA11" s="94"/>
      <c r="AB11" s="94"/>
      <c r="AC11" s="94"/>
      <c r="AD11" s="94"/>
    </row>
    <row r="12" spans="1:30" x14ac:dyDescent="0.25">
      <c r="A12" s="24"/>
      <c r="B12" s="103"/>
      <c r="C12" s="1"/>
      <c r="D12" s="103"/>
      <c r="E12" s="104"/>
      <c r="G12" s="1"/>
      <c r="H12" s="46"/>
      <c r="I12" s="1"/>
      <c r="J12" s="25"/>
      <c r="K12" s="25"/>
      <c r="L12" s="25"/>
      <c r="M12" s="1"/>
      <c r="N12" s="1"/>
      <c r="O12" s="1"/>
      <c r="P12" s="1"/>
      <c r="Q12" s="137"/>
      <c r="R12" s="137"/>
      <c r="S12" s="137"/>
      <c r="T12" s="137"/>
      <c r="U12" s="137"/>
      <c r="V12" s="1"/>
      <c r="W12" s="103"/>
      <c r="X12" s="1"/>
      <c r="Y12" s="94"/>
      <c r="Z12" s="94"/>
      <c r="AA12" s="94"/>
      <c r="AB12" s="94"/>
      <c r="AC12" s="94"/>
      <c r="AD12" s="94"/>
    </row>
    <row r="13" spans="1:30" x14ac:dyDescent="0.25">
      <c r="A13" s="24"/>
      <c r="B13" s="103"/>
      <c r="C13" s="1"/>
      <c r="D13" s="103"/>
      <c r="E13" s="104"/>
      <c r="G13" s="1"/>
      <c r="H13" s="46"/>
      <c r="I13" s="1"/>
      <c r="J13" s="25"/>
      <c r="K13" s="25"/>
      <c r="L13" s="25"/>
      <c r="M13" s="1"/>
      <c r="N13" s="1"/>
      <c r="O13" s="1"/>
      <c r="P13" s="1"/>
      <c r="Q13" s="137"/>
      <c r="R13" s="137"/>
      <c r="S13" s="137"/>
      <c r="T13" s="137"/>
      <c r="U13" s="137"/>
      <c r="V13" s="1"/>
      <c r="W13" s="103"/>
      <c r="X13" s="1"/>
      <c r="Y13" s="94"/>
      <c r="Z13" s="94"/>
      <c r="AA13" s="94"/>
      <c r="AB13" s="94"/>
      <c r="AC13" s="94"/>
      <c r="AD13" s="94"/>
    </row>
    <row r="14" spans="1:30" x14ac:dyDescent="0.25">
      <c r="A14" s="24"/>
      <c r="B14" s="103"/>
      <c r="C14" s="1"/>
      <c r="D14" s="103"/>
      <c r="E14" s="104"/>
      <c r="G14" s="1"/>
      <c r="H14" s="46"/>
      <c r="I14" s="1"/>
      <c r="J14" s="25"/>
      <c r="K14" s="25"/>
      <c r="L14" s="25"/>
      <c r="M14" s="1"/>
      <c r="N14" s="1"/>
      <c r="O14" s="1"/>
      <c r="P14" s="1"/>
      <c r="Q14" s="137"/>
      <c r="R14" s="137"/>
      <c r="S14" s="137"/>
      <c r="T14" s="137"/>
      <c r="U14" s="137"/>
      <c r="V14" s="1"/>
      <c r="W14" s="103"/>
      <c r="X14" s="1"/>
      <c r="Y14" s="94"/>
      <c r="Z14" s="94"/>
      <c r="AA14" s="94"/>
      <c r="AB14" s="94"/>
      <c r="AC14" s="94"/>
      <c r="AD14" s="94"/>
    </row>
    <row r="15" spans="1:30" x14ac:dyDescent="0.25">
      <c r="A15" s="24"/>
      <c r="B15" s="103"/>
      <c r="C15" s="1"/>
      <c r="D15" s="103"/>
      <c r="E15" s="104"/>
      <c r="G15" s="1"/>
      <c r="H15" s="46"/>
      <c r="I15" s="1"/>
      <c r="J15" s="25"/>
      <c r="K15" s="25"/>
      <c r="L15" s="25"/>
      <c r="M15" s="1"/>
      <c r="N15" s="1"/>
      <c r="O15" s="1"/>
      <c r="P15" s="1"/>
      <c r="Q15" s="137"/>
      <c r="R15" s="137"/>
      <c r="S15" s="137"/>
      <c r="T15" s="137"/>
      <c r="U15" s="137"/>
      <c r="V15" s="1"/>
      <c r="W15" s="103"/>
      <c r="X15" s="1"/>
      <c r="Y15" s="94"/>
      <c r="Z15" s="94"/>
      <c r="AA15" s="94"/>
      <c r="AB15" s="94"/>
      <c r="AC15" s="94"/>
      <c r="AD15" s="94"/>
    </row>
    <row r="16" spans="1:30" x14ac:dyDescent="0.25">
      <c r="A16" s="24"/>
      <c r="B16" s="103"/>
      <c r="C16" s="1"/>
      <c r="D16" s="103"/>
      <c r="E16" s="104"/>
      <c r="G16" s="1"/>
      <c r="H16" s="46"/>
      <c r="I16" s="1"/>
      <c r="J16" s="25"/>
      <c r="K16" s="25"/>
      <c r="L16" s="25"/>
      <c r="M16" s="1"/>
      <c r="N16" s="1"/>
      <c r="O16" s="1"/>
      <c r="P16" s="1"/>
      <c r="Q16" s="137"/>
      <c r="R16" s="137"/>
      <c r="S16" s="137"/>
      <c r="T16" s="137"/>
      <c r="U16" s="137"/>
      <c r="V16" s="1"/>
      <c r="W16" s="103"/>
      <c r="X16" s="1"/>
      <c r="Y16" s="94"/>
      <c r="Z16" s="94"/>
      <c r="AA16" s="94"/>
      <c r="AB16" s="94"/>
      <c r="AC16" s="94"/>
      <c r="AD16" s="94"/>
    </row>
    <row r="17" spans="1:30" x14ac:dyDescent="0.25">
      <c r="A17" s="24"/>
      <c r="B17" s="103"/>
      <c r="C17" s="1"/>
      <c r="D17" s="103"/>
      <c r="E17" s="104"/>
      <c r="G17" s="1"/>
      <c r="H17" s="46"/>
      <c r="I17" s="1"/>
      <c r="J17" s="25"/>
      <c r="K17" s="25"/>
      <c r="L17" s="25"/>
      <c r="M17" s="1"/>
      <c r="N17" s="1"/>
      <c r="O17" s="1"/>
      <c r="P17" s="1"/>
      <c r="Q17" s="137"/>
      <c r="R17" s="137"/>
      <c r="S17" s="137"/>
      <c r="T17" s="137"/>
      <c r="U17" s="137"/>
      <c r="V17" s="1"/>
      <c r="W17" s="103"/>
      <c r="X17" s="1"/>
      <c r="Y17" s="94"/>
      <c r="Z17" s="94"/>
      <c r="AA17" s="94"/>
      <c r="AB17" s="94"/>
      <c r="AC17" s="94"/>
      <c r="AD17" s="94"/>
    </row>
    <row r="18" spans="1:30" x14ac:dyDescent="0.25">
      <c r="A18" s="24"/>
      <c r="B18" s="103"/>
      <c r="C18" s="1"/>
      <c r="D18" s="103"/>
      <c r="E18" s="104"/>
      <c r="G18" s="1"/>
      <c r="H18" s="46"/>
      <c r="I18" s="1"/>
      <c r="J18" s="25"/>
      <c r="K18" s="25"/>
      <c r="L18" s="25"/>
      <c r="M18" s="1"/>
      <c r="N18" s="1"/>
      <c r="O18" s="1"/>
      <c r="P18" s="1"/>
      <c r="Q18" s="137"/>
      <c r="R18" s="137"/>
      <c r="S18" s="137"/>
      <c r="T18" s="137"/>
      <c r="U18" s="137"/>
      <c r="V18" s="1"/>
      <c r="W18" s="103"/>
      <c r="X18" s="1"/>
      <c r="Y18" s="94"/>
      <c r="Z18" s="94"/>
      <c r="AA18" s="94"/>
      <c r="AB18" s="94"/>
      <c r="AC18" s="94"/>
      <c r="AD18" s="94"/>
    </row>
    <row r="19" spans="1:30" x14ac:dyDescent="0.25">
      <c r="A19" s="24"/>
      <c r="B19" s="103"/>
      <c r="C19" s="1"/>
      <c r="D19" s="103"/>
      <c r="E19" s="104"/>
      <c r="G19" s="1"/>
      <c r="H19" s="46"/>
      <c r="I19" s="1"/>
      <c r="J19" s="25"/>
      <c r="K19" s="25"/>
      <c r="L19" s="25"/>
      <c r="M19" s="1"/>
      <c r="N19" s="1"/>
      <c r="O19" s="1"/>
      <c r="P19" s="1"/>
      <c r="Q19" s="137"/>
      <c r="R19" s="137"/>
      <c r="S19" s="137"/>
      <c r="T19" s="137"/>
      <c r="U19" s="137"/>
      <c r="V19" s="1"/>
      <c r="W19" s="103"/>
      <c r="X19" s="1"/>
      <c r="Y19" s="94"/>
      <c r="Z19" s="94"/>
      <c r="AA19" s="94"/>
      <c r="AB19" s="94"/>
      <c r="AC19" s="94"/>
      <c r="AD19" s="94"/>
    </row>
    <row r="20" spans="1:30" x14ac:dyDescent="0.25">
      <c r="A20" s="24"/>
      <c r="B20" s="103"/>
      <c r="C20" s="1"/>
      <c r="D20" s="103"/>
      <c r="E20" s="104"/>
      <c r="G20" s="1"/>
      <c r="H20" s="46"/>
      <c r="I20" s="1"/>
      <c r="J20" s="25"/>
      <c r="K20" s="25"/>
      <c r="L20" s="25"/>
      <c r="M20" s="1"/>
      <c r="N20" s="1"/>
      <c r="O20" s="1"/>
      <c r="P20" s="1"/>
      <c r="Q20" s="137"/>
      <c r="R20" s="137"/>
      <c r="S20" s="137"/>
      <c r="T20" s="137"/>
      <c r="U20" s="137"/>
      <c r="V20" s="1"/>
      <c r="W20" s="103"/>
      <c r="X20" s="1"/>
      <c r="Y20" s="94"/>
      <c r="Z20" s="94"/>
      <c r="AA20" s="94"/>
      <c r="AB20" s="94"/>
      <c r="AC20" s="94"/>
      <c r="AD20" s="94"/>
    </row>
    <row r="21" spans="1:30" x14ac:dyDescent="0.25">
      <c r="A21" s="24"/>
      <c r="B21" s="103"/>
      <c r="C21" s="1"/>
      <c r="D21" s="103"/>
      <c r="E21" s="104"/>
      <c r="G21" s="1"/>
      <c r="H21" s="46"/>
      <c r="I21" s="1"/>
      <c r="J21" s="25"/>
      <c r="K21" s="25"/>
      <c r="L21" s="25"/>
      <c r="M21" s="1"/>
      <c r="N21" s="1"/>
      <c r="O21" s="1"/>
      <c r="P21" s="1"/>
      <c r="Q21" s="137"/>
      <c r="R21" s="137"/>
      <c r="S21" s="137"/>
      <c r="T21" s="137"/>
      <c r="U21" s="137"/>
      <c r="V21" s="1"/>
      <c r="W21" s="103"/>
      <c r="X21" s="1"/>
      <c r="Y21" s="94"/>
      <c r="Z21" s="94"/>
      <c r="AA21" s="94"/>
      <c r="AB21" s="94"/>
      <c r="AC21" s="94"/>
      <c r="AD21" s="94"/>
    </row>
    <row r="22" spans="1:30" x14ac:dyDescent="0.25">
      <c r="A22" s="24"/>
      <c r="B22" s="103"/>
      <c r="C22" s="1"/>
      <c r="D22" s="103"/>
      <c r="E22" s="104"/>
      <c r="G22" s="1"/>
      <c r="H22" s="46"/>
      <c r="I22" s="1"/>
      <c r="J22" s="25"/>
      <c r="K22" s="25"/>
      <c r="L22" s="25"/>
      <c r="M22" s="1"/>
      <c r="N22" s="1"/>
      <c r="O22" s="1"/>
      <c r="P22" s="1"/>
      <c r="Q22" s="137"/>
      <c r="R22" s="137"/>
      <c r="S22" s="137"/>
      <c r="T22" s="137"/>
      <c r="U22" s="137"/>
      <c r="V22" s="1"/>
      <c r="W22" s="103"/>
      <c r="X22" s="1"/>
      <c r="Y22" s="94"/>
      <c r="Z22" s="94"/>
      <c r="AA22" s="94"/>
      <c r="AB22" s="94"/>
      <c r="AC22" s="94"/>
      <c r="AD22" s="94"/>
    </row>
    <row r="23" spans="1:30" x14ac:dyDescent="0.25">
      <c r="A23" s="24"/>
      <c r="B23" s="103"/>
      <c r="C23" s="1"/>
      <c r="D23" s="103"/>
      <c r="E23" s="104"/>
      <c r="G23" s="1"/>
      <c r="H23" s="46"/>
      <c r="I23" s="1"/>
      <c r="J23" s="25"/>
      <c r="K23" s="25"/>
      <c r="L23" s="25"/>
      <c r="M23" s="1"/>
      <c r="N23" s="1"/>
      <c r="O23" s="1"/>
      <c r="P23" s="1"/>
      <c r="Q23" s="137"/>
      <c r="R23" s="137"/>
      <c r="S23" s="137"/>
      <c r="T23" s="137"/>
      <c r="U23" s="137"/>
      <c r="V23" s="1"/>
      <c r="W23" s="103"/>
      <c r="X23" s="1"/>
      <c r="Y23" s="94"/>
      <c r="Z23" s="94"/>
      <c r="AA23" s="94"/>
      <c r="AB23" s="94"/>
      <c r="AC23" s="94"/>
      <c r="AD23" s="94"/>
    </row>
    <row r="24" spans="1:30" x14ac:dyDescent="0.25">
      <c r="A24" s="24"/>
      <c r="B24" s="103"/>
      <c r="C24" s="1"/>
      <c r="D24" s="103"/>
      <c r="E24" s="104"/>
      <c r="G24" s="1"/>
      <c r="H24" s="46"/>
      <c r="I24" s="1"/>
      <c r="J24" s="25"/>
      <c r="K24" s="25"/>
      <c r="L24" s="25"/>
      <c r="M24" s="1"/>
      <c r="N24" s="1"/>
      <c r="O24" s="1"/>
      <c r="P24" s="1"/>
      <c r="Q24" s="137"/>
      <c r="R24" s="137"/>
      <c r="S24" s="137"/>
      <c r="T24" s="137"/>
      <c r="U24" s="137"/>
      <c r="V24" s="1"/>
      <c r="W24" s="103"/>
      <c r="X24" s="1"/>
      <c r="Y24" s="94"/>
      <c r="Z24" s="94"/>
      <c r="AA24" s="94"/>
      <c r="AB24" s="94"/>
      <c r="AC24" s="94"/>
      <c r="AD24" s="94"/>
    </row>
    <row r="25" spans="1:30" x14ac:dyDescent="0.25">
      <c r="A25" s="24"/>
      <c r="B25" s="103"/>
      <c r="C25" s="1"/>
      <c r="D25" s="103"/>
      <c r="E25" s="104"/>
      <c r="G25" s="1"/>
      <c r="H25" s="46"/>
      <c r="I25" s="1"/>
      <c r="J25" s="25"/>
      <c r="K25" s="25"/>
      <c r="L25" s="25"/>
      <c r="M25" s="1"/>
      <c r="N25" s="1"/>
      <c r="O25" s="1"/>
      <c r="P25" s="1"/>
      <c r="Q25" s="137"/>
      <c r="R25" s="137"/>
      <c r="S25" s="137"/>
      <c r="T25" s="137"/>
      <c r="U25" s="137"/>
      <c r="V25" s="1"/>
      <c r="W25" s="103"/>
      <c r="X25" s="1"/>
      <c r="Y25" s="94"/>
      <c r="Z25" s="94"/>
      <c r="AA25" s="94"/>
      <c r="AB25" s="94"/>
      <c r="AC25" s="94"/>
      <c r="AD25" s="94"/>
    </row>
    <row r="26" spans="1:30" x14ac:dyDescent="0.25">
      <c r="A26" s="24"/>
      <c r="B26" s="103"/>
      <c r="C26" s="1"/>
      <c r="D26" s="103"/>
      <c r="E26" s="104"/>
      <c r="G26" s="1"/>
      <c r="H26" s="46"/>
      <c r="I26" s="1"/>
      <c r="J26" s="25"/>
      <c r="K26" s="25"/>
      <c r="L26" s="25"/>
      <c r="M26" s="1"/>
      <c r="N26" s="1"/>
      <c r="O26" s="1"/>
      <c r="P26" s="1"/>
      <c r="Q26" s="137"/>
      <c r="R26" s="137"/>
      <c r="S26" s="137"/>
      <c r="T26" s="137"/>
      <c r="U26" s="137"/>
      <c r="V26" s="1"/>
      <c r="W26" s="103"/>
      <c r="X26" s="1"/>
      <c r="Y26" s="94"/>
      <c r="Z26" s="94"/>
      <c r="AA26" s="94"/>
      <c r="AB26" s="94"/>
      <c r="AC26" s="94"/>
      <c r="AD26" s="94"/>
    </row>
    <row r="27" spans="1:30" x14ac:dyDescent="0.25">
      <c r="A27" s="24"/>
      <c r="B27" s="103"/>
      <c r="C27" s="1"/>
      <c r="D27" s="103"/>
      <c r="E27" s="104"/>
      <c r="G27" s="1"/>
      <c r="H27" s="46"/>
      <c r="I27" s="1"/>
      <c r="J27" s="25"/>
      <c r="K27" s="25"/>
      <c r="L27" s="25"/>
      <c r="M27" s="1"/>
      <c r="N27" s="1"/>
      <c r="O27" s="1"/>
      <c r="P27" s="1"/>
      <c r="Q27" s="137"/>
      <c r="R27" s="137"/>
      <c r="S27" s="137"/>
      <c r="T27" s="137"/>
      <c r="U27" s="137"/>
      <c r="V27" s="1"/>
      <c r="W27" s="103"/>
      <c r="X27" s="1"/>
      <c r="Y27" s="94"/>
      <c r="Z27" s="94"/>
      <c r="AA27" s="94"/>
      <c r="AB27" s="94"/>
      <c r="AC27" s="94"/>
      <c r="AD27" s="94"/>
    </row>
    <row r="28" spans="1:30" x14ac:dyDescent="0.25">
      <c r="A28" s="24"/>
      <c r="B28" s="103"/>
      <c r="C28" s="1"/>
      <c r="D28" s="103"/>
      <c r="E28" s="104"/>
      <c r="G28" s="1"/>
      <c r="H28" s="46"/>
      <c r="I28" s="1"/>
      <c r="J28" s="25"/>
      <c r="K28" s="25"/>
      <c r="L28" s="25"/>
      <c r="M28" s="1"/>
      <c r="N28" s="1"/>
      <c r="O28" s="1"/>
      <c r="P28" s="1"/>
      <c r="Q28" s="137"/>
      <c r="R28" s="137"/>
      <c r="S28" s="137"/>
      <c r="T28" s="137"/>
      <c r="U28" s="137"/>
      <c r="V28" s="1"/>
      <c r="W28" s="103"/>
      <c r="X28" s="1"/>
      <c r="Y28" s="94"/>
      <c r="Z28" s="94"/>
      <c r="AA28" s="94"/>
      <c r="AB28" s="94"/>
      <c r="AC28" s="94"/>
      <c r="AD28" s="94"/>
    </row>
    <row r="29" spans="1:30" x14ac:dyDescent="0.25">
      <c r="A29" s="24"/>
      <c r="B29" s="103"/>
      <c r="C29" s="1"/>
      <c r="D29" s="103"/>
      <c r="E29" s="104"/>
      <c r="G29" s="1"/>
      <c r="H29" s="46"/>
      <c r="I29" s="1"/>
      <c r="J29" s="25"/>
      <c r="K29" s="25"/>
      <c r="L29" s="25"/>
      <c r="M29" s="1"/>
      <c r="N29" s="1"/>
      <c r="O29" s="1"/>
      <c r="P29" s="1"/>
      <c r="Q29" s="137"/>
      <c r="R29" s="137"/>
      <c r="S29" s="137"/>
      <c r="T29" s="137"/>
      <c r="U29" s="137"/>
      <c r="V29" s="1"/>
      <c r="W29" s="103"/>
      <c r="X29" s="1"/>
      <c r="Y29" s="94"/>
      <c r="Z29" s="94"/>
      <c r="AA29" s="94"/>
      <c r="AB29" s="94"/>
      <c r="AC29" s="94"/>
      <c r="AD29" s="94"/>
    </row>
    <row r="30" spans="1:30" x14ac:dyDescent="0.25">
      <c r="A30" s="24"/>
      <c r="B30" s="103"/>
      <c r="C30" s="1"/>
      <c r="D30" s="103"/>
      <c r="E30" s="104"/>
      <c r="G30" s="1"/>
      <c r="H30" s="46"/>
      <c r="I30" s="1"/>
      <c r="J30" s="25"/>
      <c r="K30" s="25"/>
      <c r="L30" s="25"/>
      <c r="M30" s="1"/>
      <c r="N30" s="1"/>
      <c r="O30" s="1"/>
      <c r="P30" s="1"/>
      <c r="Q30" s="137"/>
      <c r="R30" s="137"/>
      <c r="S30" s="137"/>
      <c r="T30" s="137"/>
      <c r="U30" s="137"/>
      <c r="V30" s="1"/>
      <c r="W30" s="103"/>
      <c r="X30" s="1"/>
      <c r="Y30" s="94"/>
      <c r="Z30" s="94"/>
      <c r="AA30" s="94"/>
      <c r="AB30" s="94"/>
      <c r="AC30" s="94"/>
      <c r="AD30" s="94"/>
    </row>
    <row r="31" spans="1:30" x14ac:dyDescent="0.25">
      <c r="A31" s="24"/>
      <c r="B31" s="103"/>
      <c r="C31" s="1"/>
      <c r="D31" s="103"/>
      <c r="E31" s="104"/>
      <c r="G31" s="1"/>
      <c r="H31" s="46"/>
      <c r="I31" s="1"/>
      <c r="J31" s="25"/>
      <c r="K31" s="25"/>
      <c r="L31" s="25"/>
      <c r="M31" s="1"/>
      <c r="N31" s="1"/>
      <c r="O31" s="1"/>
      <c r="P31" s="1"/>
      <c r="Q31" s="137"/>
      <c r="R31" s="137"/>
      <c r="S31" s="137"/>
      <c r="T31" s="137"/>
      <c r="U31" s="137"/>
      <c r="V31" s="1"/>
      <c r="W31" s="103"/>
      <c r="X31" s="1"/>
      <c r="Y31" s="94"/>
      <c r="Z31" s="94"/>
      <c r="AA31" s="94"/>
      <c r="AB31" s="94"/>
      <c r="AC31" s="94"/>
      <c r="AD31" s="94"/>
    </row>
    <row r="32" spans="1:30" x14ac:dyDescent="0.25">
      <c r="A32" s="24"/>
      <c r="B32" s="103"/>
      <c r="C32" s="1"/>
      <c r="D32" s="103"/>
      <c r="E32" s="104"/>
      <c r="G32" s="1"/>
      <c r="H32" s="46"/>
      <c r="I32" s="1"/>
      <c r="J32" s="25"/>
      <c r="K32" s="25"/>
      <c r="L32" s="25"/>
      <c r="M32" s="1"/>
      <c r="N32" s="1"/>
      <c r="O32" s="1"/>
      <c r="P32" s="1"/>
      <c r="Q32" s="137"/>
      <c r="R32" s="137"/>
      <c r="S32" s="137"/>
      <c r="T32" s="137"/>
      <c r="U32" s="137"/>
      <c r="V32" s="1"/>
      <c r="W32" s="103"/>
      <c r="X32" s="1"/>
      <c r="Y32" s="94"/>
      <c r="Z32" s="94"/>
      <c r="AA32" s="94"/>
      <c r="AB32" s="94"/>
      <c r="AC32" s="94"/>
      <c r="AD32" s="94"/>
    </row>
    <row r="33" spans="1:30" x14ac:dyDescent="0.25">
      <c r="A33" s="24"/>
      <c r="B33" s="103"/>
      <c r="C33" s="1"/>
      <c r="D33" s="103"/>
      <c r="E33" s="104"/>
      <c r="G33" s="1"/>
      <c r="H33" s="46"/>
      <c r="I33" s="1"/>
      <c r="J33" s="25"/>
      <c r="K33" s="25"/>
      <c r="L33" s="25"/>
      <c r="M33" s="1"/>
      <c r="N33" s="1"/>
      <c r="O33" s="1"/>
      <c r="P33" s="1"/>
      <c r="Q33" s="137"/>
      <c r="R33" s="137"/>
      <c r="S33" s="137"/>
      <c r="T33" s="137"/>
      <c r="U33" s="137"/>
      <c r="V33" s="1"/>
      <c r="W33" s="103"/>
      <c r="X33" s="1"/>
      <c r="Y33" s="94"/>
      <c r="Z33" s="94"/>
      <c r="AA33" s="94"/>
      <c r="AB33" s="94"/>
      <c r="AC33" s="94"/>
      <c r="AD33" s="94"/>
    </row>
    <row r="34" spans="1:30" x14ac:dyDescent="0.25">
      <c r="A34" s="24"/>
      <c r="B34" s="103"/>
      <c r="C34" s="1"/>
      <c r="D34" s="103"/>
      <c r="E34" s="104"/>
      <c r="G34" s="1"/>
      <c r="H34" s="46"/>
      <c r="I34" s="1"/>
      <c r="J34" s="25"/>
      <c r="K34" s="25"/>
      <c r="L34" s="25"/>
      <c r="M34" s="1"/>
      <c r="N34" s="1"/>
      <c r="O34" s="1"/>
      <c r="P34" s="1"/>
      <c r="Q34" s="137"/>
      <c r="R34" s="137"/>
      <c r="S34" s="137"/>
      <c r="T34" s="137"/>
      <c r="U34" s="137"/>
      <c r="V34" s="1"/>
      <c r="W34" s="103"/>
      <c r="X34" s="1"/>
      <c r="Y34" s="94"/>
      <c r="Z34" s="94"/>
      <c r="AA34" s="94"/>
      <c r="AB34" s="94"/>
      <c r="AC34" s="94"/>
      <c r="AD34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2019-02-16T00:05:27Z</dcterms:modified>
</cp:coreProperties>
</file>