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0" i="1" s="1"/>
  <c r="O8" i="1"/>
  <c r="M8" i="1"/>
  <c r="M7" i="1"/>
  <c r="AE10" i="1"/>
  <c r="AD10" i="1"/>
  <c r="AC10" i="1"/>
  <c r="AB10" i="1"/>
  <c r="AA10" i="1"/>
  <c r="Z10" i="1"/>
  <c r="Y10" i="1"/>
  <c r="I16" i="1"/>
  <c r="N16" i="1" s="1"/>
  <c r="X10" i="1"/>
  <c r="H16" i="1"/>
  <c r="L16" i="1" s="1"/>
  <c r="W10" i="1"/>
  <c r="G16" i="1" s="1"/>
  <c r="V10" i="1"/>
  <c r="F16" i="1" s="1"/>
  <c r="U10" i="1"/>
  <c r="E16" i="1"/>
  <c r="T10" i="1"/>
  <c r="S10" i="1"/>
  <c r="R10" i="1"/>
  <c r="Q10" i="1"/>
  <c r="P10" i="1"/>
  <c r="L10" i="1"/>
  <c r="K10" i="1"/>
  <c r="J10" i="1"/>
  <c r="I10" i="1"/>
  <c r="I14" i="1"/>
  <c r="H10" i="1"/>
  <c r="H14" i="1"/>
  <c r="H17" i="1" s="1"/>
  <c r="G10" i="1"/>
  <c r="G14" i="1"/>
  <c r="G17" i="1" s="1"/>
  <c r="F10" i="1"/>
  <c r="F14" i="1"/>
  <c r="K14" i="1" s="1"/>
  <c r="E10" i="1"/>
  <c r="E14" i="1"/>
  <c r="E17" i="1" s="1"/>
  <c r="M17" i="1" s="1"/>
  <c r="M10" i="1"/>
  <c r="M16" i="1"/>
  <c r="L14" i="1"/>
  <c r="I17" i="1"/>
  <c r="D11" i="1"/>
  <c r="L17" i="1" l="1"/>
  <c r="K16" i="1"/>
  <c r="F17" i="1"/>
  <c r="K17" i="1" s="1"/>
  <c r="O14" i="1"/>
  <c r="O17" i="1" s="1"/>
  <c r="N17" i="1" s="1"/>
  <c r="N10" i="1"/>
  <c r="N14" i="1" s="1"/>
  <c r="M14" i="1"/>
</calcChain>
</file>

<file path=xl/sharedStrings.xml><?xml version="1.0" encoding="utf-8"?>
<sst xmlns="http://schemas.openxmlformats.org/spreadsheetml/2006/main" count="87" uniqueCount="58">
  <si>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</si>
  <si>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</si>
  <si>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</si>
  <si>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</si>
  <si>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</si>
  <si>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</si>
  <si>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</si>
  <si>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</si>
  <si>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</si>
  <si>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</si>
  <si>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</si>
  <si>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</si>
  <si>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</si>
  <si>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</si>
  <si>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</si>
  <si>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</si>
  <si>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</si>
  <si>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</si>
  <si>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</si>
  <si>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</si>
  <si>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</si>
  <si>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</si>
  <si>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</si>
  <si>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</si>
  <si>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</si>
  <si>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</si>
  <si>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</si>
  <si>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</si>
  <si>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</si>
  <si>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</si>
  <si>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</si>
  <si>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</si>
  <si>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</si>
  <si>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</si>
  <si>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</si>
  <si>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24.1.1978</t>
  </si>
  <si>
    <t>Miia Suutari</t>
  </si>
  <si>
    <t>11.</t>
  </si>
  <si>
    <t>Manse PP</t>
  </si>
  <si>
    <t>karsintasarja</t>
  </si>
  <si>
    <t>9.</t>
  </si>
  <si>
    <t>Hymy</t>
  </si>
  <si>
    <t>Virkiä  2</t>
  </si>
  <si>
    <t>ykköspesis</t>
  </si>
  <si>
    <t>Manse PP = Mansen Pesäpallo  (1978)</t>
  </si>
  <si>
    <t>Virkiä = Lapuan Virkiä  (1907)</t>
  </si>
  <si>
    <t>Hymy = Kajaanin Hymy  (1997)</t>
  </si>
  <si>
    <t>ENSIMMÄISET</t>
  </si>
  <si>
    <t>Ottelu</t>
  </si>
  <si>
    <t>1.  ottelu</t>
  </si>
  <si>
    <t>Lyöty juoksu</t>
  </si>
  <si>
    <t>Tuotu juoksu</t>
  </si>
  <si>
    <t>Kunnari</t>
  </si>
  <si>
    <t>13.05. 2000  Manse PP - ViVe  2-0  (5-3, 3-1)</t>
  </si>
  <si>
    <t>21.06. 2000  Manse PP - ViU  2-1  (4-5, 12-3, 2-1)</t>
  </si>
  <si>
    <t>9.  ottelu</t>
  </si>
  <si>
    <t xml:space="preserve">  22 v   3 kk 19 pv</t>
  </si>
  <si>
    <t xml:space="preserve">  22 v   4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</si>
</sst>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/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1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36</v>
      </c>
      <c r="C1" s="2"/>
      <c r="D1" s="3"/>
      <c r="E1" s="4" t="s">
        <v>35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3">
        <v>1997</v>
      </c>
      <c r="C4" s="63"/>
      <c r="D4" s="69" t="s">
        <v>41</v>
      </c>
      <c r="E4" s="63"/>
      <c r="F4" s="66" t="s">
        <v>43</v>
      </c>
      <c r="G4" s="67"/>
      <c r="H4" s="64"/>
      <c r="I4" s="63"/>
      <c r="J4" s="63"/>
      <c r="K4" s="63"/>
      <c r="L4" s="63"/>
      <c r="M4" s="63"/>
      <c r="N4" s="6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1998</v>
      </c>
      <c r="C5" s="63"/>
      <c r="D5" s="69" t="s">
        <v>41</v>
      </c>
      <c r="E5" s="63"/>
      <c r="F5" s="66" t="s">
        <v>43</v>
      </c>
      <c r="G5" s="67"/>
      <c r="H5" s="64"/>
      <c r="I5" s="63"/>
      <c r="J5" s="63"/>
      <c r="K5" s="63"/>
      <c r="L5" s="63"/>
      <c r="M5" s="63"/>
      <c r="N5" s="6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1999</v>
      </c>
      <c r="C6" s="27"/>
      <c r="D6" s="29"/>
      <c r="E6" s="27"/>
      <c r="F6" s="61"/>
      <c r="G6" s="33"/>
      <c r="H6" s="70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2000</v>
      </c>
      <c r="C7" s="27" t="s">
        <v>37</v>
      </c>
      <c r="D7" s="41" t="s">
        <v>38</v>
      </c>
      <c r="E7" s="27">
        <v>21</v>
      </c>
      <c r="F7" s="27">
        <v>1</v>
      </c>
      <c r="G7" s="27">
        <v>3</v>
      </c>
      <c r="H7" s="27">
        <v>5</v>
      </c>
      <c r="I7" s="27">
        <v>37</v>
      </c>
      <c r="J7" s="27">
        <v>17</v>
      </c>
      <c r="K7" s="27">
        <v>8</v>
      </c>
      <c r="L7" s="27">
        <v>8</v>
      </c>
      <c r="M7" s="27">
        <f>PRODUCT(F7+G7)</f>
        <v>4</v>
      </c>
      <c r="N7" s="30">
        <v>0.33300000000000002</v>
      </c>
      <c r="O7" s="25">
        <f>PRODUCT(I7/N7)</f>
        <v>111.1111111111111</v>
      </c>
      <c r="P7" s="27"/>
      <c r="Q7" s="27"/>
      <c r="R7" s="27"/>
      <c r="S7" s="27"/>
      <c r="T7" s="27"/>
      <c r="U7" s="28">
        <v>7</v>
      </c>
      <c r="V7" s="28">
        <v>0</v>
      </c>
      <c r="W7" s="28">
        <v>3</v>
      </c>
      <c r="X7" s="28">
        <v>6</v>
      </c>
      <c r="Y7" s="28">
        <v>16</v>
      </c>
      <c r="Z7" s="61"/>
      <c r="AA7" s="27"/>
      <c r="AB7" s="27"/>
      <c r="AC7" s="27"/>
      <c r="AD7" s="27"/>
      <c r="AE7" s="27"/>
      <c r="AF7" s="62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2001</v>
      </c>
      <c r="C8" s="27" t="s">
        <v>40</v>
      </c>
      <c r="D8" s="41" t="s">
        <v>41</v>
      </c>
      <c r="E8" s="27">
        <v>24</v>
      </c>
      <c r="F8" s="27">
        <v>1</v>
      </c>
      <c r="G8" s="27">
        <v>18</v>
      </c>
      <c r="H8" s="27">
        <v>2</v>
      </c>
      <c r="I8" s="27">
        <v>58</v>
      </c>
      <c r="J8" s="27">
        <v>11</v>
      </c>
      <c r="K8" s="27">
        <v>13</v>
      </c>
      <c r="L8" s="27">
        <v>15</v>
      </c>
      <c r="M8" s="27">
        <f>PRODUCT(F8+G8)</f>
        <v>19</v>
      </c>
      <c r="N8" s="30">
        <v>0.38400000000000001</v>
      </c>
      <c r="O8" s="25">
        <f>PRODUCT(I8/N8)</f>
        <v>151.04166666666666</v>
      </c>
      <c r="P8" s="27"/>
      <c r="Q8" s="27"/>
      <c r="R8" s="27"/>
      <c r="S8" s="27"/>
      <c r="T8" s="27"/>
      <c r="U8" s="28">
        <v>7</v>
      </c>
      <c r="V8" s="28">
        <v>2</v>
      </c>
      <c r="W8" s="28">
        <v>8</v>
      </c>
      <c r="X8" s="28">
        <v>4</v>
      </c>
      <c r="Y8" s="28">
        <v>27</v>
      </c>
      <c r="Z8" s="27"/>
      <c r="AA8" s="27"/>
      <c r="AB8" s="27"/>
      <c r="AC8" s="27"/>
      <c r="AD8" s="27"/>
      <c r="AE8" s="27"/>
      <c r="AF8" s="62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3">
        <v>2002</v>
      </c>
      <c r="C9" s="64"/>
      <c r="D9" s="65" t="s">
        <v>42</v>
      </c>
      <c r="E9" s="63"/>
      <c r="F9" s="66" t="s">
        <v>43</v>
      </c>
      <c r="G9" s="67"/>
      <c r="H9" s="64"/>
      <c r="I9" s="63"/>
      <c r="J9" s="63"/>
      <c r="K9" s="63"/>
      <c r="L9" s="63"/>
      <c r="M9" s="63"/>
      <c r="N9" s="68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SUM(E7:E9)</f>
        <v>45</v>
      </c>
      <c r="F10" s="19">
        <f t="shared" si="0"/>
        <v>2</v>
      </c>
      <c r="G10" s="19">
        <f t="shared" si="0"/>
        <v>21</v>
      </c>
      <c r="H10" s="19">
        <f t="shared" si="0"/>
        <v>7</v>
      </c>
      <c r="I10" s="19">
        <f t="shared" si="0"/>
        <v>95</v>
      </c>
      <c r="J10" s="19">
        <f t="shared" si="0"/>
        <v>28</v>
      </c>
      <c r="K10" s="19">
        <f t="shared" si="0"/>
        <v>21</v>
      </c>
      <c r="L10" s="19">
        <f t="shared" si="0"/>
        <v>23</v>
      </c>
      <c r="M10" s="19">
        <f t="shared" si="0"/>
        <v>23</v>
      </c>
      <c r="N10" s="31">
        <f>PRODUCT(I10/O10)</f>
        <v>0.36238410596026494</v>
      </c>
      <c r="O10" s="32">
        <f>SUM(O7:O9)</f>
        <v>262.15277777777777</v>
      </c>
      <c r="P10" s="19">
        <f t="shared" ref="P10:AE10" si="1">SUM(P7:P9)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14</v>
      </c>
      <c r="V10" s="19">
        <f t="shared" si="1"/>
        <v>2</v>
      </c>
      <c r="W10" s="19">
        <f t="shared" si="1"/>
        <v>11</v>
      </c>
      <c r="X10" s="19">
        <f t="shared" si="1"/>
        <v>10</v>
      </c>
      <c r="Y10" s="19">
        <f t="shared" si="1"/>
        <v>43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69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47</v>
      </c>
      <c r="Q13" s="13"/>
      <c r="R13" s="13"/>
      <c r="S13" s="13"/>
      <c r="T13" s="71"/>
      <c r="U13" s="71"/>
      <c r="V13" s="71"/>
      <c r="W13" s="71"/>
      <c r="X13" s="71"/>
      <c r="Y13" s="13"/>
      <c r="Z13" s="13"/>
      <c r="AA13" s="13"/>
      <c r="AB13" s="13"/>
      <c r="AC13" s="13"/>
      <c r="AD13" s="13"/>
      <c r="AE13" s="13"/>
      <c r="AF13" s="7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45</v>
      </c>
      <c r="F14" s="27">
        <f>PRODUCT(F10)</f>
        <v>2</v>
      </c>
      <c r="G14" s="27">
        <f>PRODUCT(G10)</f>
        <v>21</v>
      </c>
      <c r="H14" s="27">
        <f>PRODUCT(H10)</f>
        <v>7</v>
      </c>
      <c r="I14" s="27">
        <f>PRODUCT(I10)</f>
        <v>95</v>
      </c>
      <c r="J14" s="1"/>
      <c r="K14" s="43">
        <f>PRODUCT((F14+G14)/E14)</f>
        <v>0.51111111111111107</v>
      </c>
      <c r="L14" s="43">
        <f>PRODUCT(H14/E14)</f>
        <v>0.15555555555555556</v>
      </c>
      <c r="M14" s="43">
        <f>PRODUCT(I14/E14)</f>
        <v>2.1111111111111112</v>
      </c>
      <c r="N14" s="30">
        <f>PRODUCT(N10)</f>
        <v>0.36238410596026494</v>
      </c>
      <c r="O14" s="25">
        <f>PRODUCT(O10)</f>
        <v>262.15277777777777</v>
      </c>
      <c r="P14" s="72" t="s">
        <v>48</v>
      </c>
      <c r="Q14" s="73"/>
      <c r="R14" s="73"/>
      <c r="S14" s="78" t="s">
        <v>53</v>
      </c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 t="s">
        <v>49</v>
      </c>
      <c r="AE14" s="74"/>
      <c r="AF14" s="75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6" t="s">
        <v>50</v>
      </c>
      <c r="Q15" s="77"/>
      <c r="R15" s="77"/>
      <c r="S15" s="78" t="s">
        <v>54</v>
      </c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9" t="s">
        <v>55</v>
      </c>
      <c r="AE15" s="79"/>
      <c r="AF15" s="80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14</v>
      </c>
      <c r="F16" s="28">
        <f>PRODUCT(V10)</f>
        <v>2</v>
      </c>
      <c r="G16" s="28">
        <f>PRODUCT(W10)</f>
        <v>11</v>
      </c>
      <c r="H16" s="28">
        <f>PRODUCT(X10)</f>
        <v>10</v>
      </c>
      <c r="I16" s="28">
        <f>PRODUCT(Y10)</f>
        <v>43</v>
      </c>
      <c r="J16" s="1"/>
      <c r="K16" s="50">
        <f>PRODUCT((F16+G16)/E16)</f>
        <v>0.9285714285714286</v>
      </c>
      <c r="L16" s="50">
        <f>PRODUCT(H16/E16)</f>
        <v>0.7142857142857143</v>
      </c>
      <c r="M16" s="50">
        <f>PRODUCT(I16/E16)</f>
        <v>3.0714285714285716</v>
      </c>
      <c r="N16" s="51">
        <f>PRODUCT(I16/O16)</f>
        <v>0.53086419753086422</v>
      </c>
      <c r="O16" s="25">
        <v>81</v>
      </c>
      <c r="P16" s="76" t="s">
        <v>51</v>
      </c>
      <c r="Q16" s="77"/>
      <c r="R16" s="77"/>
      <c r="S16" s="78" t="s">
        <v>53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 t="s">
        <v>49</v>
      </c>
      <c r="AE16" s="79"/>
      <c r="AF16" s="80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59</v>
      </c>
      <c r="F17" s="19">
        <f>SUM(F14:F16)</f>
        <v>4</v>
      </c>
      <c r="G17" s="19">
        <f>SUM(G14:G16)</f>
        <v>32</v>
      </c>
      <c r="H17" s="19">
        <f>SUM(H14:H16)</f>
        <v>17</v>
      </c>
      <c r="I17" s="19">
        <f>SUM(I14:I16)</f>
        <v>138</v>
      </c>
      <c r="J17" s="1"/>
      <c r="K17" s="55">
        <f>PRODUCT((F17+G17)/E17)</f>
        <v>0.61016949152542377</v>
      </c>
      <c r="L17" s="55">
        <f>PRODUCT(H17/E17)</f>
        <v>0.28813559322033899</v>
      </c>
      <c r="M17" s="55">
        <f>PRODUCT(I17/E17)</f>
        <v>2.3389830508474576</v>
      </c>
      <c r="N17" s="31">
        <f>PRODUCT(I17/O17)</f>
        <v>0.40215323592504149</v>
      </c>
      <c r="O17" s="25">
        <f>SUM(O14:O16)</f>
        <v>343.15277777777777</v>
      </c>
      <c r="P17" s="81" t="s">
        <v>52</v>
      </c>
      <c r="Q17" s="82"/>
      <c r="R17" s="82"/>
      <c r="S17" s="83" t="s">
        <v>54</v>
      </c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4" t="s">
        <v>55</v>
      </c>
      <c r="AE17" s="84"/>
      <c r="AF17" s="85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1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2019-02-02T11:42:10Z</dcterms:modified>
</cp:coreProperties>
</file>