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3" i="2" l="1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M17" i="2" s="1"/>
  <c r="G13" i="2"/>
  <c r="G17" i="2" s="1"/>
  <c r="G19" i="2" s="1"/>
  <c r="F13" i="2"/>
  <c r="F17" i="2" s="1"/>
  <c r="N17" i="2" s="1"/>
  <c r="E13" i="2"/>
  <c r="E17" i="2" s="1"/>
  <c r="E19" i="2" s="1"/>
  <c r="AF13" i="2" l="1"/>
  <c r="L17" i="2"/>
  <c r="J17" i="2"/>
  <c r="J13" i="2"/>
  <c r="O17" i="2"/>
  <c r="K18" i="2"/>
  <c r="K19" i="2" s="1"/>
  <c r="J19" i="2" s="1"/>
  <c r="F18" i="2"/>
  <c r="L18" i="2" s="1"/>
  <c r="H18" i="2"/>
  <c r="N18" i="2" s="1"/>
  <c r="O19" i="2"/>
  <c r="O18" i="2"/>
  <c r="J18" i="2"/>
  <c r="M18" i="2"/>
  <c r="H19" i="2" l="1"/>
  <c r="M19" i="2" s="1"/>
  <c r="F19" i="2"/>
  <c r="L19" i="2" l="1"/>
  <c r="N19" i="2"/>
</calcChain>
</file>

<file path=xl/sharedStrings.xml><?xml version="1.0" encoding="utf-8"?>
<sst xmlns="http://schemas.openxmlformats.org/spreadsheetml/2006/main" count="91" uniqueCount="41">
  <si>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</si>
  <si>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</si>
  <si>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</si>
  <si>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</si>
  <si>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</si>
  <si>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</si>
  <si>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</si>
  <si>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</si>
  <si>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</si>
  <si>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</si>
  <si>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</si>
  <si>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</si>
  <si>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</si>
  <si>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</si>
  <si>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</si>
  <si>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1.</t>
  </si>
  <si>
    <t>8.</t>
  </si>
  <si>
    <t>2.</t>
  </si>
  <si>
    <t>LieKi</t>
  </si>
  <si>
    <t>Jesse Suuronen</t>
  </si>
  <si>
    <t>LieKi  2</t>
  </si>
  <si>
    <t>LieKi = Lievestuoreen Kisa  (1927),  kasvattajaseura</t>
  </si>
  <si>
    <t>1.3.1991   Jyväskylä</t>
  </si>
  <si>
    <t>12.</t>
  </si>
  <si>
    <t>4.</t>
  </si>
  <si>
    <t>Kiri  2</t>
  </si>
  <si>
    <t>Kiri = Jyväskylän Kiri  (1930)</t>
  </si>
  <si>
    <t>5.</t>
  </si>
  <si>
    <t>10.</t>
  </si>
  <si>
    <t>Valo</t>
  </si>
  <si>
    <t>Valo = Jyväskylän Valo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</si>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</sst>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22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31</v>
      </c>
      <c r="M2" s="28"/>
      <c r="N2" s="28"/>
      <c r="O2" s="36"/>
      <c r="P2" s="8"/>
      <c r="Q2" s="23" t="s">
        <v>32</v>
      </c>
      <c r="R2" s="28"/>
      <c r="S2" s="28"/>
      <c r="T2" s="28"/>
      <c r="U2" s="35"/>
      <c r="V2" s="36"/>
      <c r="W2" s="8"/>
      <c r="X2" s="37" t="s">
        <v>33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34</v>
      </c>
      <c r="AI2" s="28"/>
      <c r="AJ2" s="28"/>
      <c r="AK2" s="36"/>
      <c r="AL2" s="8"/>
      <c r="AM2" s="23" t="s">
        <v>32</v>
      </c>
      <c r="AN2" s="28"/>
      <c r="AO2" s="28"/>
      <c r="AP2" s="28"/>
      <c r="AQ2" s="35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2009</v>
      </c>
      <c r="Y4" s="16" t="s">
        <v>17</v>
      </c>
      <c r="Z4" s="1" t="s">
        <v>18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6">
        <v>0.66659999999999997</v>
      </c>
      <c r="AG4" s="66">
        <v>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6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2010</v>
      </c>
      <c r="Y5" s="16" t="s">
        <v>15</v>
      </c>
      <c r="Z5" s="1" t="s">
        <v>18</v>
      </c>
      <c r="AA5" s="16">
        <v>1</v>
      </c>
      <c r="AB5" s="16">
        <v>0</v>
      </c>
      <c r="AC5" s="16">
        <v>0</v>
      </c>
      <c r="AD5" s="16">
        <v>0</v>
      </c>
      <c r="AE5" s="16">
        <v>0</v>
      </c>
      <c r="AF5" s="26">
        <v>0</v>
      </c>
      <c r="AG5" s="66">
        <v>1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6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>
        <v>2011</v>
      </c>
      <c r="C6" s="18" t="s">
        <v>16</v>
      </c>
      <c r="D6" s="1" t="s">
        <v>18</v>
      </c>
      <c r="E6" s="16">
        <v>1</v>
      </c>
      <c r="F6" s="16">
        <v>0</v>
      </c>
      <c r="G6" s="16">
        <v>0</v>
      </c>
      <c r="H6" s="17">
        <v>0</v>
      </c>
      <c r="I6" s="16">
        <v>3</v>
      </c>
      <c r="J6" s="41">
        <v>0.75</v>
      </c>
      <c r="K6" s="15">
        <v>4</v>
      </c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2011</v>
      </c>
      <c r="Y6" s="16" t="s">
        <v>14</v>
      </c>
      <c r="Z6" s="1" t="s">
        <v>20</v>
      </c>
      <c r="AA6" s="16">
        <v>15</v>
      </c>
      <c r="AB6" s="16">
        <v>0</v>
      </c>
      <c r="AC6" s="16">
        <v>1</v>
      </c>
      <c r="AD6" s="16">
        <v>8</v>
      </c>
      <c r="AE6" s="16">
        <v>49</v>
      </c>
      <c r="AF6" s="26">
        <v>0.57640000000000002</v>
      </c>
      <c r="AG6" s="66">
        <v>85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6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2012</v>
      </c>
      <c r="Y7" s="16" t="s">
        <v>14</v>
      </c>
      <c r="Z7" s="1" t="s">
        <v>20</v>
      </c>
      <c r="AA7" s="16">
        <v>8</v>
      </c>
      <c r="AB7" s="16">
        <v>0</v>
      </c>
      <c r="AC7" s="16">
        <v>1</v>
      </c>
      <c r="AD7" s="16">
        <v>2</v>
      </c>
      <c r="AE7" s="16">
        <v>24</v>
      </c>
      <c r="AF7" s="26">
        <v>0.44440000000000002</v>
      </c>
      <c r="AG7" s="66">
        <v>54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6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/>
      <c r="Y8" s="16"/>
      <c r="Z8" s="1"/>
      <c r="AA8" s="16"/>
      <c r="AB8" s="16"/>
      <c r="AC8" s="16"/>
      <c r="AD8" s="16"/>
      <c r="AE8" s="16"/>
      <c r="AF8" s="26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6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2014</v>
      </c>
      <c r="Y9" s="16" t="s">
        <v>15</v>
      </c>
      <c r="Z9" s="1" t="s">
        <v>18</v>
      </c>
      <c r="AA9" s="16">
        <v>8</v>
      </c>
      <c r="AB9" s="16">
        <v>0</v>
      </c>
      <c r="AC9" s="16">
        <v>5</v>
      </c>
      <c r="AD9" s="16">
        <v>6</v>
      </c>
      <c r="AE9" s="16">
        <v>16</v>
      </c>
      <c r="AF9" s="26">
        <v>0.5</v>
      </c>
      <c r="AG9" s="66">
        <v>32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6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2015</v>
      </c>
      <c r="C10" s="18" t="s">
        <v>23</v>
      </c>
      <c r="D10" s="1" t="s">
        <v>18</v>
      </c>
      <c r="E10" s="16">
        <v>4</v>
      </c>
      <c r="F10" s="16">
        <v>0</v>
      </c>
      <c r="G10" s="16">
        <v>0</v>
      </c>
      <c r="H10" s="17">
        <v>0</v>
      </c>
      <c r="I10" s="16">
        <v>1</v>
      </c>
      <c r="J10" s="41">
        <v>5.8799999999999998E-2</v>
      </c>
      <c r="K10" s="15">
        <v>17</v>
      </c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2015</v>
      </c>
      <c r="Y10" s="16" t="s">
        <v>24</v>
      </c>
      <c r="Z10" s="1" t="s">
        <v>25</v>
      </c>
      <c r="AA10" s="16">
        <v>10</v>
      </c>
      <c r="AB10" s="16">
        <v>0</v>
      </c>
      <c r="AC10" s="16">
        <v>5</v>
      </c>
      <c r="AD10" s="16">
        <v>3</v>
      </c>
      <c r="AE10" s="16">
        <v>28</v>
      </c>
      <c r="AF10" s="26">
        <v>0.45900000000000002</v>
      </c>
      <c r="AG10" s="66">
        <v>61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6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2016</v>
      </c>
      <c r="C11" s="18" t="s">
        <v>28</v>
      </c>
      <c r="D11" s="1" t="s">
        <v>18</v>
      </c>
      <c r="E11" s="16">
        <v>2</v>
      </c>
      <c r="F11" s="16">
        <v>0</v>
      </c>
      <c r="G11" s="16">
        <v>0</v>
      </c>
      <c r="H11" s="17">
        <v>1</v>
      </c>
      <c r="I11" s="16">
        <v>3</v>
      </c>
      <c r="J11" s="41">
        <v>0.42899999999999999</v>
      </c>
      <c r="K11" s="15">
        <v>7</v>
      </c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2016</v>
      </c>
      <c r="Y11" s="16" t="s">
        <v>27</v>
      </c>
      <c r="Z11" s="1" t="s">
        <v>25</v>
      </c>
      <c r="AA11" s="16">
        <v>15</v>
      </c>
      <c r="AB11" s="16">
        <v>1</v>
      </c>
      <c r="AC11" s="16">
        <v>8</v>
      </c>
      <c r="AD11" s="16">
        <v>13</v>
      </c>
      <c r="AE11" s="16">
        <v>47</v>
      </c>
      <c r="AF11" s="26">
        <v>0.45629999999999998</v>
      </c>
      <c r="AG11" s="66">
        <v>103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4"/>
      <c r="AS11" s="67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1"/>
      <c r="K12" s="15"/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>
        <v>2017</v>
      </c>
      <c r="Y12" s="16" t="s">
        <v>16</v>
      </c>
      <c r="Z12" s="1" t="s">
        <v>29</v>
      </c>
      <c r="AA12" s="16">
        <v>4</v>
      </c>
      <c r="AB12" s="16">
        <v>0</v>
      </c>
      <c r="AC12" s="16">
        <v>3</v>
      </c>
      <c r="AD12" s="16">
        <v>0</v>
      </c>
      <c r="AE12" s="16">
        <v>14</v>
      </c>
      <c r="AF12" s="26">
        <v>0.63629999999999998</v>
      </c>
      <c r="AG12" s="66">
        <v>22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67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45" t="s">
        <v>36</v>
      </c>
      <c r="C13" s="7"/>
      <c r="D13" s="6"/>
      <c r="E13" s="46">
        <f>SUM(E4:E12)</f>
        <v>7</v>
      </c>
      <c r="F13" s="46">
        <f>SUM(F4:F12)</f>
        <v>0</v>
      </c>
      <c r="G13" s="46">
        <f>SUM(G4:G12)</f>
        <v>0</v>
      </c>
      <c r="H13" s="46">
        <f>SUM(H4:H12)</f>
        <v>1</v>
      </c>
      <c r="I13" s="46">
        <f>SUM(I4:I12)</f>
        <v>7</v>
      </c>
      <c r="J13" s="47">
        <f>PRODUCT(I13/K13)</f>
        <v>0.25</v>
      </c>
      <c r="K13" s="27">
        <f>SUM(K4:K12)</f>
        <v>28</v>
      </c>
      <c r="L13" s="23"/>
      <c r="M13" s="35"/>
      <c r="N13" s="48"/>
      <c r="O13" s="49"/>
      <c r="P13" s="12"/>
      <c r="Q13" s="46">
        <f>SUM(Q4:Q12)</f>
        <v>0</v>
      </c>
      <c r="R13" s="46">
        <f>SUM(R4:R12)</f>
        <v>0</v>
      </c>
      <c r="S13" s="46">
        <f>SUM(S4:S12)</f>
        <v>0</v>
      </c>
      <c r="T13" s="46">
        <f>SUM(T4:T12)</f>
        <v>0</v>
      </c>
      <c r="U13" s="46">
        <f>SUM(U4:U12)</f>
        <v>0</v>
      </c>
      <c r="V13" s="20">
        <v>0</v>
      </c>
      <c r="W13" s="27">
        <f>SUM(W4:W12)</f>
        <v>0</v>
      </c>
      <c r="X13" s="19" t="s">
        <v>36</v>
      </c>
      <c r="Y13" s="13"/>
      <c r="Z13" s="11"/>
      <c r="AA13" s="46">
        <f>SUM(AA4:AA12)</f>
        <v>62</v>
      </c>
      <c r="AB13" s="46">
        <f>SUM(AB4:AB12)</f>
        <v>1</v>
      </c>
      <c r="AC13" s="46">
        <f>SUM(AC4:AC12)</f>
        <v>23</v>
      </c>
      <c r="AD13" s="46">
        <f>SUM(AD4:AD12)</f>
        <v>32</v>
      </c>
      <c r="AE13" s="46">
        <f>SUM(AE4:AE12)</f>
        <v>180</v>
      </c>
      <c r="AF13" s="47">
        <f>PRODUCT(AE13/AG13)</f>
        <v>0.49861495844875348</v>
      </c>
      <c r="AG13" s="27">
        <f>SUM(AG4:AG12)</f>
        <v>361</v>
      </c>
      <c r="AH13" s="23"/>
      <c r="AI13" s="35"/>
      <c r="AJ13" s="48"/>
      <c r="AK13" s="49"/>
      <c r="AL13" s="12"/>
      <c r="AM13" s="46">
        <f>SUM(AM4:AM12)</f>
        <v>0</v>
      </c>
      <c r="AN13" s="46">
        <f>SUM(AN4:AN12)</f>
        <v>0</v>
      </c>
      <c r="AO13" s="46">
        <f>SUM(AO4:AO12)</f>
        <v>0</v>
      </c>
      <c r="AP13" s="46">
        <f>SUM(AP4:AP12)</f>
        <v>0</v>
      </c>
      <c r="AQ13" s="46">
        <f>SUM(AQ4:AQ12)</f>
        <v>0</v>
      </c>
      <c r="AR13" s="47">
        <v>0</v>
      </c>
      <c r="AS13" s="40">
        <f>SUM(AS4:AS12)</f>
        <v>0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50"/>
      <c r="K14" s="15"/>
      <c r="L14" s="12"/>
      <c r="M14" s="12"/>
      <c r="N14" s="12"/>
      <c r="O14" s="12"/>
      <c r="P14" s="21"/>
      <c r="Q14" s="21"/>
      <c r="R14" s="22"/>
      <c r="S14" s="21"/>
      <c r="T14" s="21"/>
      <c r="U14" s="12"/>
      <c r="V14" s="12"/>
      <c r="W14" s="15"/>
      <c r="X14" s="21"/>
      <c r="Y14" s="21"/>
      <c r="Z14" s="21"/>
      <c r="AA14" s="21"/>
      <c r="AB14" s="21"/>
      <c r="AC14" s="21"/>
      <c r="AD14" s="21"/>
      <c r="AE14" s="21"/>
      <c r="AF14" s="50"/>
      <c r="AG14" s="15"/>
      <c r="AH14" s="12"/>
      <c r="AI14" s="12"/>
      <c r="AJ14" s="12"/>
      <c r="AK14" s="12"/>
      <c r="AL14" s="21"/>
      <c r="AM14" s="21"/>
      <c r="AN14" s="22"/>
      <c r="AO14" s="21"/>
      <c r="AP14" s="21"/>
      <c r="AQ14" s="12"/>
      <c r="AR14" s="12"/>
      <c r="AS14" s="15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1" t="s">
        <v>37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38</v>
      </c>
      <c r="O15" s="9" t="s">
        <v>39</v>
      </c>
      <c r="Q15" s="22"/>
      <c r="R15" s="22" t="s">
        <v>12</v>
      </c>
      <c r="S15" s="22"/>
      <c r="T15" s="21" t="s">
        <v>21</v>
      </c>
      <c r="U15" s="12"/>
      <c r="V15" s="15"/>
      <c r="W15" s="15"/>
      <c r="X15" s="54"/>
      <c r="Y15" s="54"/>
      <c r="Z15" s="54"/>
      <c r="AA15" s="54"/>
      <c r="AB15" s="54"/>
      <c r="AC15" s="22"/>
      <c r="AD15" s="22"/>
      <c r="AE15" s="22"/>
      <c r="AF15" s="21"/>
      <c r="AG15" s="21"/>
      <c r="AH15" s="21"/>
      <c r="AI15" s="21"/>
      <c r="AJ15" s="21"/>
      <c r="AK15" s="21"/>
      <c r="AM15" s="15"/>
      <c r="AN15" s="54"/>
      <c r="AO15" s="54"/>
      <c r="AP15" s="54"/>
      <c r="AQ15" s="54"/>
      <c r="AR15" s="54"/>
      <c r="AS15" s="5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4" t="s">
        <v>40</v>
      </c>
      <c r="C16" s="3"/>
      <c r="D16" s="25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6">
        <v>0</v>
      </c>
      <c r="K16" s="21">
        <v>0</v>
      </c>
      <c r="L16" s="57">
        <v>0</v>
      </c>
      <c r="M16" s="57">
        <v>0</v>
      </c>
      <c r="N16" s="57">
        <v>0</v>
      </c>
      <c r="O16" s="57">
        <v>0</v>
      </c>
      <c r="Q16" s="22"/>
      <c r="R16" s="22"/>
      <c r="S16" s="22"/>
      <c r="T16" s="21" t="s">
        <v>26</v>
      </c>
      <c r="U16" s="21"/>
      <c r="V16" s="21"/>
      <c r="W16" s="2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2"/>
      <c r="AO16" s="22"/>
      <c r="AP16" s="22"/>
      <c r="AQ16" s="22"/>
      <c r="AR16" s="22"/>
      <c r="AS16" s="22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8" t="s">
        <v>13</v>
      </c>
      <c r="C17" s="59"/>
      <c r="D17" s="60"/>
      <c r="E17" s="55">
        <f>PRODUCT(E13+Q13)</f>
        <v>7</v>
      </c>
      <c r="F17" s="55">
        <f>PRODUCT(F13+R13)</f>
        <v>0</v>
      </c>
      <c r="G17" s="55">
        <f>PRODUCT(G13+S13)</f>
        <v>0</v>
      </c>
      <c r="H17" s="55">
        <f>PRODUCT(H13+T13)</f>
        <v>1</v>
      </c>
      <c r="I17" s="55">
        <f>PRODUCT(I13+U13)</f>
        <v>7</v>
      </c>
      <c r="J17" s="56">
        <f>PRODUCT(I17/K17)</f>
        <v>0.25</v>
      </c>
      <c r="K17" s="21">
        <f>PRODUCT(K13+W13)</f>
        <v>28</v>
      </c>
      <c r="L17" s="57">
        <f>PRODUCT((F17+G17)/E17)</f>
        <v>0</v>
      </c>
      <c r="M17" s="57">
        <f>PRODUCT(H17/E17)</f>
        <v>0.14285714285714285</v>
      </c>
      <c r="N17" s="57">
        <f>PRODUCT((F17+G17+H17)/E17)</f>
        <v>0.14285714285714285</v>
      </c>
      <c r="O17" s="57">
        <f>PRODUCT(I17/E17)</f>
        <v>1</v>
      </c>
      <c r="Q17" s="22"/>
      <c r="R17" s="22"/>
      <c r="S17" s="22"/>
      <c r="T17" s="21" t="s">
        <v>30</v>
      </c>
      <c r="U17" s="21"/>
      <c r="V17" s="21"/>
      <c r="W17" s="21"/>
      <c r="X17" s="21"/>
      <c r="Y17" s="21"/>
      <c r="Z17" s="21"/>
      <c r="AA17" s="21"/>
      <c r="AB17" s="21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 t="s">
        <v>33</v>
      </c>
      <c r="C18" s="61"/>
      <c r="D18" s="62"/>
      <c r="E18" s="55">
        <f>PRODUCT(AA13+AM13)</f>
        <v>62</v>
      </c>
      <c r="F18" s="55">
        <f>PRODUCT(AB13+AN13)</f>
        <v>1</v>
      </c>
      <c r="G18" s="55">
        <f>PRODUCT(AC13+AO13)</f>
        <v>23</v>
      </c>
      <c r="H18" s="55">
        <f>PRODUCT(AD13+AP13)</f>
        <v>32</v>
      </c>
      <c r="I18" s="55">
        <f>PRODUCT(AE13+AQ13)</f>
        <v>180</v>
      </c>
      <c r="J18" s="56">
        <f>PRODUCT(I18/K18)</f>
        <v>0.49861495844875348</v>
      </c>
      <c r="K18" s="12">
        <f>PRODUCT(AG13+AS13)</f>
        <v>361</v>
      </c>
      <c r="L18" s="57">
        <f>PRODUCT((F18+G18)/E18)</f>
        <v>0.38709677419354838</v>
      </c>
      <c r="M18" s="57">
        <f>PRODUCT(H18/E18)</f>
        <v>0.5161290322580645</v>
      </c>
      <c r="N18" s="57">
        <f>PRODUCT((F18+G18+H18)/E18)</f>
        <v>0.90322580645161288</v>
      </c>
      <c r="O18" s="57">
        <f>PRODUCT(I18/E18)</f>
        <v>2.903225806451613</v>
      </c>
      <c r="Q18" s="22"/>
      <c r="R18" s="2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22"/>
      <c r="AH18" s="22"/>
      <c r="AI18" s="22"/>
      <c r="AJ18" s="22"/>
      <c r="AK18" s="21"/>
      <c r="AL18" s="12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3" t="s">
        <v>36</v>
      </c>
      <c r="C19" s="64"/>
      <c r="D19" s="65"/>
      <c r="E19" s="55">
        <f>SUM(E16:E18)</f>
        <v>69</v>
      </c>
      <c r="F19" s="55">
        <f t="shared" ref="F19:I19" si="0">SUM(F16:F18)</f>
        <v>1</v>
      </c>
      <c r="G19" s="55">
        <f t="shared" si="0"/>
        <v>23</v>
      </c>
      <c r="H19" s="55">
        <f t="shared" si="0"/>
        <v>33</v>
      </c>
      <c r="I19" s="55">
        <f t="shared" si="0"/>
        <v>187</v>
      </c>
      <c r="J19" s="56">
        <f>PRODUCT(I19/K19)</f>
        <v>0.48071979434447298</v>
      </c>
      <c r="K19" s="21">
        <f>SUM(K16:K18)</f>
        <v>389</v>
      </c>
      <c r="L19" s="57">
        <f>PRODUCT((F19+G19)/E19)</f>
        <v>0.34782608695652173</v>
      </c>
      <c r="M19" s="57">
        <f>PRODUCT(H19/E19)</f>
        <v>0.47826086956521741</v>
      </c>
      <c r="N19" s="57">
        <f>PRODUCT((F19+G19+H19)/E19)</f>
        <v>0.82608695652173914</v>
      </c>
      <c r="O19" s="57">
        <f>PRODUCT(I19/E19)</f>
        <v>2.7101449275362319</v>
      </c>
      <c r="Q19" s="12"/>
      <c r="R19" s="12"/>
      <c r="S19" s="12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12"/>
      <c r="F20" s="12"/>
      <c r="G20" s="12"/>
      <c r="H20" s="12"/>
      <c r="I20" s="12"/>
      <c r="J20" s="21"/>
      <c r="K20" s="21"/>
      <c r="L20" s="12"/>
      <c r="M20" s="12"/>
      <c r="N20" s="12"/>
      <c r="O20" s="1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2018-11-25T12:50:28Z</dcterms:modified>
</cp:coreProperties>
</file>