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/>
  <c r="O10" i="1" s="1"/>
  <c r="M9" i="1"/>
  <c r="O8" i="1"/>
  <c r="M8" i="1"/>
  <c r="M7" i="1"/>
  <c r="M5" i="1"/>
  <c r="M10" i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I15" i="1"/>
  <c r="S10" i="1"/>
  <c r="H15" i="1"/>
  <c r="L15" i="1" s="1"/>
  <c r="R10" i="1"/>
  <c r="G15" i="1" s="1"/>
  <c r="K15" i="1" s="1"/>
  <c r="Q10" i="1"/>
  <c r="F15" i="1"/>
  <c r="P10" i="1"/>
  <c r="E15" i="1"/>
  <c r="L10" i="1"/>
  <c r="K10" i="1"/>
  <c r="J10" i="1"/>
  <c r="I10" i="1"/>
  <c r="H10" i="1"/>
  <c r="H14" i="1"/>
  <c r="G10" i="1"/>
  <c r="G14" i="1"/>
  <c r="G17" i="1" s="1"/>
  <c r="F10" i="1"/>
  <c r="F14" i="1"/>
  <c r="K14" i="1" s="1"/>
  <c r="E10" i="1"/>
  <c r="E14" i="1" s="1"/>
  <c r="D11" i="1"/>
  <c r="I14" i="1"/>
  <c r="H17" i="1"/>
  <c r="M16" i="1"/>
  <c r="N16" i="1"/>
  <c r="N15" i="1"/>
  <c r="M15" i="1"/>
  <c r="I17" i="1"/>
  <c r="K16" i="1"/>
  <c r="F17" i="1"/>
  <c r="L16" i="1"/>
  <c r="L14" i="1" l="1"/>
  <c r="E17" i="1"/>
  <c r="M14" i="1"/>
  <c r="N10" i="1"/>
  <c r="N14" i="1" s="1"/>
  <c r="O14" i="1"/>
  <c r="O17" i="1" s="1"/>
  <c r="N17" i="1" s="1"/>
  <c r="L17" i="1" l="1"/>
  <c r="M17" i="1"/>
  <c r="K17" i="1"/>
</calcChain>
</file>

<file path=xl/sharedStrings.xml><?xml version="1.0" encoding="utf-8"?>
<sst xmlns="http://schemas.openxmlformats.org/spreadsheetml/2006/main" count="89" uniqueCount="65">
  <si>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</si>
  <si>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</si>
  <si>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</si>
  <si>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</si>
  <si>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</si>
  <si>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</si>
  <si>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</si>
  <si>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</si>
  <si>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</si>
  <si>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</si>
  <si>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</si>
  <si>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</si>
  <si>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</si>
  <si>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</si>
  <si>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</si>
  <si>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</si>
  <si>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</si>
  <si>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</si>
  <si>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</si>
  <si>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</si>
  <si>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</si>
  <si>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</si>
  <si>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</si>
  <si>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</si>
  <si>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</si>
  <si>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</si>
  <si>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</si>
  <si>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</si>
  <si>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</si>
  <si>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</si>
  <si>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</si>
  <si>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</si>
  <si>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</si>
  <si>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</si>
  <si>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</si>
  <si>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Suorsa</t>
  </si>
  <si>
    <t>16.3.1980</t>
  </si>
  <si>
    <t>2.</t>
  </si>
  <si>
    <t>Lippo</t>
  </si>
  <si>
    <t>play off</t>
  </si>
  <si>
    <t>1.</t>
  </si>
  <si>
    <t>PattU</t>
  </si>
  <si>
    <t>6.</t>
  </si>
  <si>
    <t>9.</t>
  </si>
  <si>
    <t>karsintasarja</t>
  </si>
  <si>
    <t>PattU = Pattijoen Urheilijat  (1928)</t>
  </si>
  <si>
    <t>Lippo = Oulun Lippo  (1955)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</si>
  <si>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</si>
  <si>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</si>
  <si>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</si>
  <si>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</si>
  <si>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</si>
  <si>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</si>
  <si>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</si>
  <si>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16.07. 1998  Lippo - ViVe  2-0  (8-2, 9-3)</t>
  </si>
  <si>
    <t xml:space="preserve">  18 v   4 kk   0pv</t>
  </si>
  <si>
    <t>10.  ottelu</t>
  </si>
  <si>
    <t>18.06. 2000  PattU - Hymy  2-0  (6-4, 4-1)</t>
  </si>
  <si>
    <t xml:space="preserve">  20 v   3 kk   2pv</t>
  </si>
  <si>
    <t>07.06. 2000  PattU - ViVe  2-0  (5-1, 13-1)</t>
  </si>
  <si>
    <t>8.  ottelu</t>
  </si>
  <si>
    <t xml:space="preserve">  20 v   2 kk 22pv</t>
  </si>
  <si>
    <t>38.  ottelu</t>
  </si>
  <si>
    <t>30.05. 2001  Lippo - TyTe  2-0  (12-5, 1-0)</t>
  </si>
  <si>
    <t xml:space="preserve">  21 v   2 kk 14pv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</si>
</sst>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1998</v>
      </c>
      <c r="C4" s="63"/>
      <c r="D4" s="64" t="s">
        <v>41</v>
      </c>
      <c r="E4" s="63"/>
      <c r="F4" s="65" t="s">
        <v>47</v>
      </c>
      <c r="G4" s="66"/>
      <c r="H4" s="67"/>
      <c r="I4" s="63"/>
      <c r="J4" s="63"/>
      <c r="K4" s="63"/>
      <c r="L4" s="63"/>
      <c r="M4" s="63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1998</v>
      </c>
      <c r="C5" s="27" t="s">
        <v>37</v>
      </c>
      <c r="D5" s="41" t="s">
        <v>38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f>PRODUCT(F5+G5)</f>
        <v>0</v>
      </c>
      <c r="N5" s="30">
        <v>0</v>
      </c>
      <c r="O5" s="25">
        <v>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1999</v>
      </c>
      <c r="C6" s="63"/>
      <c r="D6" s="64" t="s">
        <v>41</v>
      </c>
      <c r="E6" s="63"/>
      <c r="F6" s="65" t="s">
        <v>47</v>
      </c>
      <c r="G6" s="66"/>
      <c r="H6" s="67"/>
      <c r="I6" s="63"/>
      <c r="J6" s="63"/>
      <c r="K6" s="63"/>
      <c r="L6" s="63"/>
      <c r="M6" s="63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 t="s">
        <v>40</v>
      </c>
      <c r="D7" s="41" t="s">
        <v>41</v>
      </c>
      <c r="E7" s="27">
        <v>22</v>
      </c>
      <c r="F7" s="27">
        <v>0</v>
      </c>
      <c r="G7" s="27">
        <v>6</v>
      </c>
      <c r="H7" s="27">
        <v>7</v>
      </c>
      <c r="I7" s="27">
        <v>35</v>
      </c>
      <c r="J7" s="27">
        <v>16</v>
      </c>
      <c r="K7" s="27">
        <v>2</v>
      </c>
      <c r="L7" s="27">
        <v>11</v>
      </c>
      <c r="M7" s="27">
        <f>PRODUCT(F7+G7)</f>
        <v>6</v>
      </c>
      <c r="N7" s="30">
        <v>0.53</v>
      </c>
      <c r="O7" s="25">
        <f>PRODUCT(I7/N7)</f>
        <v>66.037735849056602</v>
      </c>
      <c r="P7" s="27">
        <v>11</v>
      </c>
      <c r="Q7" s="27">
        <v>0</v>
      </c>
      <c r="R7" s="27">
        <v>7</v>
      </c>
      <c r="S7" s="27">
        <v>3</v>
      </c>
      <c r="T7" s="27">
        <v>19</v>
      </c>
      <c r="U7" s="61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42</v>
      </c>
      <c r="D8" s="41" t="s">
        <v>38</v>
      </c>
      <c r="E8" s="27">
        <v>24</v>
      </c>
      <c r="F8" s="27">
        <v>1</v>
      </c>
      <c r="G8" s="27">
        <v>7</v>
      </c>
      <c r="H8" s="27">
        <v>2</v>
      </c>
      <c r="I8" s="27">
        <v>51</v>
      </c>
      <c r="J8" s="27">
        <v>11</v>
      </c>
      <c r="K8" s="27">
        <v>11</v>
      </c>
      <c r="L8" s="27">
        <v>21</v>
      </c>
      <c r="M8" s="27">
        <f>PRODUCT(F8+G8)</f>
        <v>8</v>
      </c>
      <c r="N8" s="30">
        <v>0.44</v>
      </c>
      <c r="O8" s="25">
        <f>PRODUCT(I8/N8)</f>
        <v>115.90909090909091</v>
      </c>
      <c r="P8" s="27">
        <v>5</v>
      </c>
      <c r="Q8" s="27">
        <v>0</v>
      </c>
      <c r="R8" s="27">
        <v>2</v>
      </c>
      <c r="S8" s="27">
        <v>2</v>
      </c>
      <c r="T8" s="27">
        <v>7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27" t="s">
        <v>43</v>
      </c>
      <c r="D9" s="41" t="s">
        <v>38</v>
      </c>
      <c r="E9" s="27">
        <v>24</v>
      </c>
      <c r="F9" s="27">
        <v>0</v>
      </c>
      <c r="G9" s="27">
        <v>2</v>
      </c>
      <c r="H9" s="27">
        <v>9</v>
      </c>
      <c r="I9" s="27">
        <v>59</v>
      </c>
      <c r="J9" s="27">
        <v>32</v>
      </c>
      <c r="K9" s="27">
        <v>11</v>
      </c>
      <c r="L9" s="27">
        <v>14</v>
      </c>
      <c r="M9" s="27">
        <f>PRODUCT(F9+G9)</f>
        <v>2</v>
      </c>
      <c r="N9" s="30">
        <v>0.44</v>
      </c>
      <c r="O9" s="25">
        <f>PRODUCT(I9/N9)</f>
        <v>134.09090909090909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4</v>
      </c>
      <c r="X9" s="28">
        <v>6</v>
      </c>
      <c r="Y9" s="28">
        <v>30</v>
      </c>
      <c r="Z9" s="27"/>
      <c r="AA9" s="27"/>
      <c r="AB9" s="27"/>
      <c r="AC9" s="27"/>
      <c r="AD9" s="27"/>
      <c r="AE9" s="27"/>
      <c r="AF9" s="62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SUM(E5:E9)</f>
        <v>71</v>
      </c>
      <c r="F10" s="19">
        <f t="shared" si="0"/>
        <v>1</v>
      </c>
      <c r="G10" s="19">
        <f t="shared" si="0"/>
        <v>15</v>
      </c>
      <c r="H10" s="19">
        <f t="shared" si="0"/>
        <v>18</v>
      </c>
      <c r="I10" s="19">
        <f t="shared" si="0"/>
        <v>145</v>
      </c>
      <c r="J10" s="19">
        <f t="shared" si="0"/>
        <v>59</v>
      </c>
      <c r="K10" s="19">
        <f t="shared" si="0"/>
        <v>24</v>
      </c>
      <c r="L10" s="19">
        <f t="shared" si="0"/>
        <v>46</v>
      </c>
      <c r="M10" s="19">
        <f t="shared" si="0"/>
        <v>16</v>
      </c>
      <c r="N10" s="31">
        <f>PRODUCT(I10/O10)</f>
        <v>0.4559207403891789</v>
      </c>
      <c r="O10" s="32">
        <f>SUM(O5:O9)</f>
        <v>318.03773584905662</v>
      </c>
      <c r="P10" s="19">
        <f t="shared" ref="P10:AE10" si="1">SUM(P5:P9)</f>
        <v>16</v>
      </c>
      <c r="Q10" s="19">
        <f t="shared" si="1"/>
        <v>0</v>
      </c>
      <c r="R10" s="19">
        <f t="shared" si="1"/>
        <v>9</v>
      </c>
      <c r="S10" s="19">
        <f t="shared" si="1"/>
        <v>5</v>
      </c>
      <c r="T10" s="19">
        <f t="shared" si="1"/>
        <v>26</v>
      </c>
      <c r="U10" s="19">
        <f t="shared" si="1"/>
        <v>7</v>
      </c>
      <c r="V10" s="19">
        <f t="shared" si="1"/>
        <v>0</v>
      </c>
      <c r="W10" s="19">
        <f t="shared" si="1"/>
        <v>4</v>
      </c>
      <c r="X10" s="19">
        <f t="shared" si="1"/>
        <v>6</v>
      </c>
      <c r="Y10" s="19">
        <f t="shared" si="1"/>
        <v>30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1</v>
      </c>
      <c r="AD10" s="19">
        <f t="shared" si="1"/>
        <v>1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SUM(F10:H10)+((I10-F10-G10)/3)+(E10/3)+(Z10*25)+(AA10*25)+(AB10*10)+(AC10*25)+(AD10*20)+(AE10*15)-20</f>
        <v>125.66666666666669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48</v>
      </c>
      <c r="Q13" s="13"/>
      <c r="R13" s="13"/>
      <c r="S13" s="13"/>
      <c r="T13" s="69"/>
      <c r="U13" s="69"/>
      <c r="V13" s="69"/>
      <c r="W13" s="69"/>
      <c r="X13" s="69"/>
      <c r="Y13" s="13"/>
      <c r="Z13" s="13"/>
      <c r="AA13" s="13"/>
      <c r="AB13" s="12"/>
      <c r="AC13" s="13"/>
      <c r="AD13" s="13"/>
      <c r="AE13" s="13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71</v>
      </c>
      <c r="F14" s="27">
        <f>PRODUCT(F10)</f>
        <v>1</v>
      </c>
      <c r="G14" s="27">
        <f>PRODUCT(G10)</f>
        <v>15</v>
      </c>
      <c r="H14" s="27">
        <f>PRODUCT(H10)</f>
        <v>18</v>
      </c>
      <c r="I14" s="27">
        <f>PRODUCT(I10)</f>
        <v>145</v>
      </c>
      <c r="J14" s="1"/>
      <c r="K14" s="43">
        <f>PRODUCT((F14+G14)/E14)</f>
        <v>0.22535211267605634</v>
      </c>
      <c r="L14" s="43">
        <f>PRODUCT(H14/E14)</f>
        <v>0.25352112676056338</v>
      </c>
      <c r="M14" s="43">
        <f>PRODUCT(I14/E14)</f>
        <v>2.0422535211267605</v>
      </c>
      <c r="N14" s="30">
        <f>PRODUCT(N10)</f>
        <v>0.4559207403891789</v>
      </c>
      <c r="O14" s="25">
        <f>PRODUCT(O10)</f>
        <v>318.03773584905662</v>
      </c>
      <c r="P14" s="71" t="s">
        <v>49</v>
      </c>
      <c r="Q14" s="72"/>
      <c r="R14" s="72"/>
      <c r="S14" s="73" t="s">
        <v>54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50</v>
      </c>
      <c r="AE14" s="75"/>
      <c r="AF14" s="76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16</v>
      </c>
      <c r="F15" s="27">
        <f>PRODUCT(Q10)</f>
        <v>0</v>
      </c>
      <c r="G15" s="27">
        <f>PRODUCT(R10)</f>
        <v>9</v>
      </c>
      <c r="H15" s="27">
        <f>PRODUCT(S10)</f>
        <v>5</v>
      </c>
      <c r="I15" s="27">
        <f>PRODUCT(T10)</f>
        <v>26</v>
      </c>
      <c r="J15" s="1"/>
      <c r="K15" s="43">
        <f>PRODUCT((F15+G15)/E15)</f>
        <v>0.5625</v>
      </c>
      <c r="L15" s="43">
        <f>PRODUCT(H15/E15)</f>
        <v>0.3125</v>
      </c>
      <c r="M15" s="43">
        <f>PRODUCT(I15/E15)</f>
        <v>1.625</v>
      </c>
      <c r="N15" s="30">
        <f>PRODUCT(I15/O15)</f>
        <v>0.4642857142857143</v>
      </c>
      <c r="O15" s="25">
        <v>56</v>
      </c>
      <c r="P15" s="77" t="s">
        <v>51</v>
      </c>
      <c r="Q15" s="78"/>
      <c r="R15" s="78"/>
      <c r="S15" s="79" t="s">
        <v>59</v>
      </c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81" t="s">
        <v>60</v>
      </c>
      <c r="AE15" s="81"/>
      <c r="AF15" s="82" t="s">
        <v>61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7</v>
      </c>
      <c r="F16" s="28">
        <f>PRODUCT(V10)</f>
        <v>0</v>
      </c>
      <c r="G16" s="28">
        <f>PRODUCT(W10)</f>
        <v>4</v>
      </c>
      <c r="H16" s="28">
        <f>PRODUCT(X10)</f>
        <v>6</v>
      </c>
      <c r="I16" s="28">
        <f>PRODUCT(Y10)</f>
        <v>30</v>
      </c>
      <c r="J16" s="1"/>
      <c r="K16" s="50">
        <f>PRODUCT((F16+G16)/E16)</f>
        <v>0.5714285714285714</v>
      </c>
      <c r="L16" s="50">
        <f>PRODUCT(H16/E16)</f>
        <v>0.8571428571428571</v>
      </c>
      <c r="M16" s="50">
        <f>PRODUCT(I16/E16)</f>
        <v>4.2857142857142856</v>
      </c>
      <c r="N16" s="51">
        <f>PRODUCT(I16/O16)</f>
        <v>0.65217391304347827</v>
      </c>
      <c r="O16" s="25">
        <v>46</v>
      </c>
      <c r="P16" s="77" t="s">
        <v>52</v>
      </c>
      <c r="Q16" s="78"/>
      <c r="R16" s="78"/>
      <c r="S16" s="79" t="s">
        <v>57</v>
      </c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81" t="s">
        <v>56</v>
      </c>
      <c r="AE16" s="81"/>
      <c r="AF16" s="82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94</v>
      </c>
      <c r="F17" s="19">
        <f>SUM(F14:F16)</f>
        <v>1</v>
      </c>
      <c r="G17" s="19">
        <f>SUM(G14:G16)</f>
        <v>28</v>
      </c>
      <c r="H17" s="19">
        <f>SUM(H14:H16)</f>
        <v>29</v>
      </c>
      <c r="I17" s="19">
        <f>SUM(I14:I16)</f>
        <v>201</v>
      </c>
      <c r="J17" s="1"/>
      <c r="K17" s="55">
        <f>PRODUCT((F17+G17)/E17)</f>
        <v>0.30851063829787234</v>
      </c>
      <c r="L17" s="55">
        <f>PRODUCT(H17/E17)</f>
        <v>0.30851063829787234</v>
      </c>
      <c r="M17" s="55">
        <f>PRODUCT(I17/E17)</f>
        <v>2.1382978723404253</v>
      </c>
      <c r="N17" s="31">
        <f>PRODUCT(I17/O17)</f>
        <v>0.4785284341029557</v>
      </c>
      <c r="O17" s="25">
        <f>SUM(O14:O16)</f>
        <v>420.03773584905662</v>
      </c>
      <c r="P17" s="83" t="s">
        <v>53</v>
      </c>
      <c r="Q17" s="84"/>
      <c r="R17" s="84"/>
      <c r="S17" s="85" t="s">
        <v>63</v>
      </c>
      <c r="T17" s="85"/>
      <c r="U17" s="85"/>
      <c r="V17" s="85"/>
      <c r="W17" s="85"/>
      <c r="X17" s="85"/>
      <c r="Y17" s="85"/>
      <c r="Z17" s="85"/>
      <c r="AA17" s="85"/>
      <c r="AB17" s="86"/>
      <c r="AC17" s="85"/>
      <c r="AD17" s="87" t="s">
        <v>62</v>
      </c>
      <c r="AE17" s="87"/>
      <c r="AF17" s="88" t="s">
        <v>64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2019-02-02T11:45:43Z</dcterms:modified>
</cp:coreProperties>
</file>