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I11" i="5"/>
  <c r="E11" i="5"/>
  <c r="K9" i="5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E6" i="5"/>
  <c r="E10" i="5" s="1"/>
  <c r="E12" i="5" l="1"/>
  <c r="G12" i="5"/>
  <c r="K12" i="5"/>
  <c r="O10" i="5"/>
  <c r="F12" i="5"/>
  <c r="N10" i="5"/>
  <c r="L10" i="5"/>
  <c r="H12" i="5"/>
  <c r="M10" i="5"/>
  <c r="I12" i="5"/>
  <c r="O12" i="5" l="1"/>
  <c r="M12" i="5"/>
  <c r="N12" i="5"/>
  <c r="L12" i="5"/>
  <c r="M9" i="3" l="1"/>
  <c r="I9" i="3"/>
  <c r="G9" i="3"/>
</calcChain>
</file>

<file path=xl/sharedStrings.xml><?xml version="1.0" encoding="utf-8"?>
<sst xmlns="http://schemas.openxmlformats.org/spreadsheetml/2006/main" count="750" uniqueCount="398">
  <si>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</si>
  <si>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</si>
  <si>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</si>
  <si>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</si>
  <si>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</si>
  <si>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</si>
  <si>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</si>
  <si>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</si>
  <si>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</si>
  <si>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</si>
  <si>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</si>
  <si>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</si>
  <si>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</si>
  <si>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</si>
  <si>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</si>
  <si>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</si>
  <si>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</si>
  <si>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</si>
  <si>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</si>
  <si>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</si>
  <si>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</si>
  <si>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</si>
  <si>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</si>
  <si>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</si>
  <si>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</si>
  <si>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</si>
  <si>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</si>
  <si>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</si>
  <si>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</si>
  <si>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</si>
  <si>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</si>
  <si>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</si>
  <si>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</si>
  <si>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</si>
  <si>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</si>
  <si>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</si>
  <si>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</si>
  <si>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</si>
  <si>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</si>
  <si>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</si>
  <si>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</si>
  <si>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</si>
  <si>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</si>
  <si>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</si>
  <si>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</si>
  <si>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</si>
  <si>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</si>
  <si>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</si>
  <si>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</si>
  <si>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</si>
  <si>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</si>
  <si>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</si>
  <si>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</si>
  <si>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</si>
  <si>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</si>
  <si>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</si>
  <si>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</si>
  <si>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</si>
  <si>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</si>
  <si>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</si>
  <si>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</si>
  <si>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</si>
  <si>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</si>
  <si>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</si>
  <si>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</si>
  <si>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</si>
  <si>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</si>
  <si>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hSM</t>
  </si>
  <si>
    <t>0-0-0</t>
  </si>
  <si>
    <t>5/9</t>
  </si>
  <si>
    <t>1/3</t>
  </si>
  <si>
    <t>2/3</t>
  </si>
  <si>
    <t>1/2</t>
  </si>
  <si>
    <t>0/1</t>
  </si>
  <si>
    <t>1/1</t>
  </si>
  <si>
    <t>KAIKKIEN AIKOJEN TILASTOT, TOP-10</t>
  </si>
  <si>
    <t>PESISPÖRSSIRAJAT</t>
  </si>
  <si>
    <t>1000 p</t>
  </si>
  <si>
    <t>1300 p</t>
  </si>
  <si>
    <t>Lyöty</t>
  </si>
  <si>
    <t>Tuotu</t>
  </si>
  <si>
    <t>0-3  SoJy</t>
  </si>
  <si>
    <t>3-0  KoU</t>
  </si>
  <si>
    <t>ykköspesis</t>
  </si>
  <si>
    <t>YKKÖSPESIS</t>
  </si>
  <si>
    <t>04.07. 1999  Sotkamo</t>
  </si>
  <si>
    <t xml:space="preserve">  2-0  (11-7, 2-0)</t>
  </si>
  <si>
    <t>Länsi</t>
  </si>
  <si>
    <t>Jukka Peltoniemi</t>
  </si>
  <si>
    <t>Pasi Virtanen</t>
  </si>
  <si>
    <t>02.08. 2003  Sotkamo</t>
  </si>
  <si>
    <t xml:space="preserve">  1-0  (1-1, 1-0)</t>
  </si>
  <si>
    <t>Santeri Haipus</t>
  </si>
  <si>
    <t>A - POJAT</t>
  </si>
  <si>
    <t>16.08. 1997  Hyvinkää</t>
  </si>
  <si>
    <t xml:space="preserve">  0-2  (0-7, 2-3)</t>
  </si>
  <si>
    <t>Hannu Holma</t>
  </si>
  <si>
    <t>2053</t>
  </si>
  <si>
    <t>0/2</t>
  </si>
  <si>
    <t>3-1  SoJy</t>
  </si>
  <si>
    <t>0-3  KiPa</t>
  </si>
  <si>
    <t>Juha Suorauha</t>
  </si>
  <si>
    <t>9.5.1979   Isokyrö</t>
  </si>
  <si>
    <t>KoU</t>
  </si>
  <si>
    <t>11.</t>
  </si>
  <si>
    <t>NJ</t>
  </si>
  <si>
    <t>ViVe</t>
  </si>
  <si>
    <t>KaMa</t>
  </si>
  <si>
    <t>KyVo = Kyrön Voima  (1911),  kasvattajaseura</t>
  </si>
  <si>
    <t>KoU  = Koskenkorvan Urheilijat  (1945)</t>
  </si>
  <si>
    <t>NJ = Nurmon Jymy  (1925)</t>
  </si>
  <si>
    <t>ViVe = Vimpelin Veto  (1934)</t>
  </si>
  <si>
    <t>KaMa = Kankaanpään Maila  (1958)</t>
  </si>
  <si>
    <t>05.09. 1998  HP-K - KoU  1-2  (2-1, 0-1, 0-1)</t>
  </si>
  <si>
    <t>13.05. 1999  KoU - Tahko  2-0  (7-3, 6-3)</t>
  </si>
  <si>
    <t xml:space="preserve">  19 v   3 kk 27 pv</t>
  </si>
  <si>
    <t>3.  ottelu</t>
  </si>
  <si>
    <t xml:space="preserve">  20 v   0 kk   4 pv</t>
  </si>
  <si>
    <t>2k</t>
  </si>
  <si>
    <t>4276</t>
  </si>
  <si>
    <t>3k</t>
  </si>
  <si>
    <t>4120</t>
  </si>
  <si>
    <t>20.06. 2004  Hyvinkää</t>
  </si>
  <si>
    <t xml:space="preserve">  2-1  (5-1, 4-5, 1-0)</t>
  </si>
  <si>
    <t>4310</t>
  </si>
  <si>
    <t>24.07. 2005  Oulu</t>
  </si>
  <si>
    <t xml:space="preserve">  1-0  (1-1, 2-1)</t>
  </si>
  <si>
    <t>Jussi Järvinen</t>
  </si>
  <si>
    <t>5048</t>
  </si>
  <si>
    <t>24.07. 2011  Kouvola</t>
  </si>
  <si>
    <t xml:space="preserve">  1-2  (6-1, 2-5, 1-1, 1-3)</t>
  </si>
  <si>
    <t>jok</t>
  </si>
  <si>
    <t>Miika Rantatorikka</t>
  </si>
  <si>
    <t>5387</t>
  </si>
  <si>
    <t>20 v  1 kk  25 pv</t>
  </si>
  <si>
    <t>0/4</t>
  </si>
  <si>
    <t>0/3</t>
  </si>
  <si>
    <t>2/4</t>
  </si>
  <si>
    <t>5/6</t>
  </si>
  <si>
    <t>8/22</t>
  </si>
  <si>
    <t>2/9</t>
  </si>
  <si>
    <t>6/9</t>
  </si>
  <si>
    <t>0-1-0</t>
  </si>
  <si>
    <t>1-4  PattU</t>
  </si>
  <si>
    <t>4-2  KoU</t>
  </si>
  <si>
    <t>0-3  KPL</t>
  </si>
  <si>
    <t>2-0  PattU</t>
  </si>
  <si>
    <t>3-1  KPL</t>
  </si>
  <si>
    <t>Jatkosarja  5.</t>
  </si>
  <si>
    <t>2-3  Kiri</t>
  </si>
  <si>
    <t>1-3  KiPa</t>
  </si>
  <si>
    <t>3-2  KiPa</t>
  </si>
  <si>
    <t>1-3  SoJy</t>
  </si>
  <si>
    <t>0-2  Tahko</t>
  </si>
  <si>
    <t>4-1  PuPe</t>
  </si>
  <si>
    <t>2-4  KiPe</t>
  </si>
  <si>
    <t>2-1  PattU</t>
  </si>
  <si>
    <t>Jatkosarja  8.</t>
  </si>
  <si>
    <t>Jatkosarjakarsinta;  2-0  KiPa</t>
  </si>
  <si>
    <t>1/4</t>
  </si>
  <si>
    <t xml:space="preserve">         Mitalit</t>
  </si>
  <si>
    <t>5/13</t>
  </si>
  <si>
    <t xml:space="preserve">      Runkosarja TOP-30</t>
  </si>
  <si>
    <t>24.</t>
  </si>
  <si>
    <t>15.</t>
  </si>
  <si>
    <t>13.</t>
  </si>
  <si>
    <t>18.</t>
  </si>
  <si>
    <t>21.</t>
  </si>
  <si>
    <t>17.</t>
  </si>
  <si>
    <t>27.</t>
  </si>
  <si>
    <t>23.</t>
  </si>
  <si>
    <t>26.</t>
  </si>
  <si>
    <t>28.</t>
  </si>
  <si>
    <t>30.</t>
  </si>
  <si>
    <t>Ylempi loppusarja TOP-10</t>
  </si>
  <si>
    <t xml:space="preserve"> Vuoden tulokas  1999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</si>
  <si>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</si>
  <si>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</si>
  <si>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</si>
  <si>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</si>
  <si>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</si>
  <si>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</si>
  <si>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</si>
  <si>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</si>
  <si>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35.</t>
  </si>
  <si>
    <t>53.</t>
  </si>
  <si>
    <t>32.</t>
  </si>
  <si>
    <t>41.</t>
  </si>
  <si>
    <t>93.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</si>
  <si>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</si>
  <si>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</si>
  <si>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</si>
  <si>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</si>
  <si>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</si>
  <si>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</si>
  <si>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</si>
  <si>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</si>
  <si>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</si>
  <si>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</si>
  <si>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Lyöjätilasto</t>
  </si>
  <si>
    <t xml:space="preserve"> 1945 - 2003</t>
  </si>
  <si>
    <t xml:space="preserve"> 1945 - 2004</t>
  </si>
  <si>
    <t xml:space="preserve"> 1945 - 2005</t>
  </si>
  <si>
    <t xml:space="preserve"> 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</si>
  <si>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</si>
  <si>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</si>
  <si>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</si>
  <si>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</si>
  <si>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</si>
  <si>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</si>
  <si>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</si>
  <si>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</si>
  <si>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PLAY OFF,  KA / OTT</t>
  </si>
  <si>
    <t xml:space="preserve"> 1979 - 1999</t>
  </si>
  <si>
    <t>252.</t>
  </si>
  <si>
    <t xml:space="preserve"> 1979 - 2000</t>
  </si>
  <si>
    <t>82.</t>
  </si>
  <si>
    <t>131.</t>
  </si>
  <si>
    <t xml:space="preserve"> 1979 - 2001</t>
  </si>
  <si>
    <t>58.</t>
  </si>
  <si>
    <t xml:space="preserve"> 1979 - 2002</t>
  </si>
  <si>
    <t xml:space="preserve"> 1979 - 2003</t>
  </si>
  <si>
    <t>81.</t>
  </si>
  <si>
    <t xml:space="preserve"> 1979 - 2004</t>
  </si>
  <si>
    <t>73.</t>
  </si>
  <si>
    <t xml:space="preserve"> 1979 - 2005</t>
  </si>
  <si>
    <t>59.</t>
  </si>
  <si>
    <t>38.</t>
  </si>
  <si>
    <t xml:space="preserve"> 1979 - 2006</t>
  </si>
  <si>
    <t>45.</t>
  </si>
  <si>
    <t xml:space="preserve"> 1979 - 2007</t>
  </si>
  <si>
    <t>44.</t>
  </si>
  <si>
    <t>39.</t>
  </si>
  <si>
    <t xml:space="preserve"> 1979 - 2008</t>
  </si>
  <si>
    <t>47.</t>
  </si>
  <si>
    <t xml:space="preserve"> 1979 - 2009</t>
  </si>
  <si>
    <t>42.</t>
  </si>
  <si>
    <t xml:space="preserve"> 1979 - 2010</t>
  </si>
  <si>
    <t xml:space="preserve"> 1979 - 2011</t>
  </si>
  <si>
    <t>40.</t>
  </si>
  <si>
    <t xml:space="preserve"> 1979 - 2012</t>
  </si>
  <si>
    <t xml:space="preserve"> 1979 - 2013</t>
  </si>
  <si>
    <t>33.</t>
  </si>
  <si>
    <t>52.</t>
  </si>
  <si>
    <t>29.</t>
  </si>
  <si>
    <t>37.</t>
  </si>
  <si>
    <t>31 v   0 kk 22 pv</t>
  </si>
  <si>
    <t>361. ottelu</t>
  </si>
  <si>
    <t>319.</t>
  </si>
  <si>
    <t>276.</t>
  </si>
  <si>
    <t>241.</t>
  </si>
  <si>
    <t>158.</t>
  </si>
  <si>
    <t>105.</t>
  </si>
  <si>
    <t>86.</t>
  </si>
  <si>
    <t>96.</t>
  </si>
  <si>
    <t>72.</t>
  </si>
  <si>
    <t>63.</t>
  </si>
  <si>
    <t>36.</t>
  </si>
  <si>
    <t>293.</t>
  </si>
  <si>
    <t>269.</t>
  </si>
  <si>
    <t>286.</t>
  </si>
  <si>
    <t>200.</t>
  </si>
  <si>
    <t>31.</t>
  </si>
  <si>
    <t>267.</t>
  </si>
  <si>
    <t>228.</t>
  </si>
  <si>
    <t>193.</t>
  </si>
  <si>
    <t>127.</t>
  </si>
  <si>
    <t>94.</t>
  </si>
  <si>
    <t>102.</t>
  </si>
  <si>
    <t>90.</t>
  </si>
  <si>
    <t>87.</t>
  </si>
  <si>
    <t>77.</t>
  </si>
  <si>
    <t>78.</t>
  </si>
  <si>
    <t>295.</t>
  </si>
  <si>
    <t>291.</t>
  </si>
  <si>
    <t>271.</t>
  </si>
  <si>
    <t>212.</t>
  </si>
  <si>
    <t>66.</t>
  </si>
  <si>
    <t>46.</t>
  </si>
  <si>
    <t>235.</t>
  </si>
  <si>
    <t>194.</t>
  </si>
  <si>
    <t>69.</t>
  </si>
  <si>
    <t>62.</t>
  </si>
  <si>
    <t xml:space="preserve"> Tehotilasto</t>
  </si>
  <si>
    <t xml:space="preserve"> 500</t>
  </si>
  <si>
    <t xml:space="preserve"> Kärkilyöjätilasto</t>
  </si>
  <si>
    <t xml:space="preserve"> 100</t>
  </si>
  <si>
    <t xml:space="preserve">  85. ottelu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</si>
  <si>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</si>
  <si>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</si>
  <si>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</si>
  <si>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</si>
  <si>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</si>
  <si>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 xml:space="preserve">   30</t>
  </si>
  <si>
    <t xml:space="preserve"> Etenijätilasto</t>
  </si>
  <si>
    <t>222.   28.05. 2006  NJ - PattU  2-1</t>
  </si>
  <si>
    <t>27 v   0 kk 19 pv</t>
  </si>
  <si>
    <t>227. ottelu</t>
  </si>
  <si>
    <t>383. ottelu</t>
  </si>
  <si>
    <t>100.   09.07. 2006  Tahko - NJ  2-0</t>
  </si>
  <si>
    <t>208. ottelu</t>
  </si>
  <si>
    <t>137.   30.07. 2013  KPL - KoU  0-2</t>
  </si>
  <si>
    <t>384. ottelu</t>
  </si>
  <si>
    <t>371. ottelu</t>
  </si>
  <si>
    <t>107.   07.06. 2007  ViVe - Lippo  2-0</t>
  </si>
  <si>
    <t xml:space="preserve">  98.   01.06. 2010  ViU - KoU  2-0</t>
  </si>
  <si>
    <t xml:space="preserve">  56.   07.06. 2007  ViVe - Lippo  2-0</t>
  </si>
  <si>
    <t xml:space="preserve">  31.   28.07. 2013  Kiri - KoU  0-2</t>
  </si>
  <si>
    <t xml:space="preserve">  49.   29.07. 2012  KaMa - AA  2-0</t>
  </si>
  <si>
    <t xml:space="preserve">  76.   09.06. 2013  KoU - Kiri  2-0</t>
  </si>
  <si>
    <t xml:space="preserve">  40.   29.08. 2010  SoJy - ViVe  1-2</t>
  </si>
  <si>
    <t>465.</t>
  </si>
  <si>
    <t>321.</t>
  </si>
  <si>
    <t>274.</t>
  </si>
  <si>
    <t>231.</t>
  </si>
  <si>
    <t>184.</t>
  </si>
  <si>
    <t>151.</t>
  </si>
  <si>
    <t>126.</t>
  </si>
  <si>
    <t>109.</t>
  </si>
  <si>
    <t>89.</t>
  </si>
  <si>
    <t>75.</t>
  </si>
  <si>
    <t>67.</t>
  </si>
  <si>
    <t>50.</t>
  </si>
  <si>
    <t>43.</t>
  </si>
  <si>
    <t>1033.</t>
  </si>
  <si>
    <t>511.</t>
  </si>
  <si>
    <t>289.</t>
  </si>
  <si>
    <t>264.</t>
  </si>
  <si>
    <t>171.</t>
  </si>
  <si>
    <t>153.</t>
  </si>
  <si>
    <t>121.</t>
  </si>
  <si>
    <t>101.</t>
  </si>
  <si>
    <t>68.</t>
  </si>
  <si>
    <t>64.</t>
  </si>
  <si>
    <t>48.</t>
  </si>
  <si>
    <t>834.</t>
  </si>
  <si>
    <t>569.</t>
  </si>
  <si>
    <t>496.</t>
  </si>
  <si>
    <t>435.</t>
  </si>
  <si>
    <t>370.</t>
  </si>
  <si>
    <t>301.</t>
  </si>
  <si>
    <t>278.</t>
  </si>
  <si>
    <t>247.</t>
  </si>
  <si>
    <t>237.</t>
  </si>
  <si>
    <t>230.</t>
  </si>
  <si>
    <t>216.</t>
  </si>
  <si>
    <t>187.</t>
  </si>
  <si>
    <t>155.</t>
  </si>
  <si>
    <t>149.</t>
  </si>
  <si>
    <t>943.</t>
  </si>
  <si>
    <t>570.</t>
  </si>
  <si>
    <t>383.</t>
  </si>
  <si>
    <t>347.</t>
  </si>
  <si>
    <t>262.</t>
  </si>
  <si>
    <t>226.</t>
  </si>
  <si>
    <t>188.</t>
  </si>
  <si>
    <t>166.</t>
  </si>
  <si>
    <t>138.</t>
  </si>
  <si>
    <t>125.</t>
  </si>
  <si>
    <t>120.</t>
  </si>
  <si>
    <t>100.</t>
  </si>
  <si>
    <t>79.</t>
  </si>
  <si>
    <t>994.</t>
  </si>
  <si>
    <t>767.</t>
  </si>
  <si>
    <t>576.</t>
  </si>
  <si>
    <t>461.</t>
  </si>
  <si>
    <t>375.</t>
  </si>
  <si>
    <t>238.</t>
  </si>
  <si>
    <t>186.</t>
  </si>
  <si>
    <t>124.</t>
  </si>
  <si>
    <t>103.</t>
  </si>
  <si>
    <t>84.</t>
  </si>
  <si>
    <t>65.</t>
  </si>
  <si>
    <t>SEUROITTAIN</t>
  </si>
  <si>
    <t>Vimpelin Veto</t>
  </si>
  <si>
    <t>ka / ottelu</t>
  </si>
  <si>
    <t>Nurmon Jymy</t>
  </si>
  <si>
    <t>Koskenkorvan Urheilijat</t>
  </si>
  <si>
    <t>LYÖDYT, KA/OTT</t>
  </si>
  <si>
    <t>RS</t>
  </si>
  <si>
    <t>YLS</t>
  </si>
  <si>
    <t>ERO</t>
  </si>
  <si>
    <t>TUODUT, KA/OTT</t>
  </si>
  <si>
    <t>Kankaanpään Maila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</si>
  <si>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</si>
  <si>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</si>
  <si>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</si>
  <si>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</si>
  <si>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</si>
  <si>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</si>
  <si>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</si>
  <si>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63.   29.07. 2008  KPL - ViVe  2-0</t>
  </si>
  <si>
    <t>45.   05.09. 2010  ViVe - KPL  2-1,  fin 2/4</t>
  </si>
  <si>
    <t>25.   11.09. 2010  KPL - ViVe  2-0,  fin 3/4</t>
  </si>
  <si>
    <t>RS JA YLS</t>
  </si>
  <si>
    <t>759 743</t>
  </si>
  <si>
    <t>TOP-100     1945-2020</t>
  </si>
  <si>
    <t>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</si>
</sst>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0" fontId="4" fillId="6" borderId="2" xfId="0" applyFont="1" applyFill="1" applyBorder="1" applyAlignment="1">
      <alignment horizontal="left"/>
    </xf>
    <xf numFmtId="165" fontId="4" fillId="6" borderId="1" xfId="2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165" fontId="4" fillId="7" borderId="1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8" fillId="2" borderId="0" xfId="0" applyFont="1" applyFill="1"/>
    <xf numFmtId="166" fontId="4" fillId="2" borderId="0" xfId="0" applyNumberFormat="1" applyFont="1" applyFill="1"/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5" fillId="3" borderId="3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2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3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9" t="s">
        <v>101</v>
      </c>
      <c r="C1" s="6"/>
      <c r="D1" s="7"/>
      <c r="E1" s="8" t="s">
        <v>102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162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01"/>
      <c r="AA2" s="22"/>
      <c r="AB2" s="25" t="s">
        <v>174</v>
      </c>
      <c r="AC2" s="23"/>
      <c r="AD2" s="17"/>
      <c r="AE2" s="24"/>
      <c r="AF2" s="22"/>
      <c r="AG2" s="25" t="s">
        <v>65</v>
      </c>
      <c r="AH2" s="17"/>
      <c r="AI2" s="17"/>
      <c r="AJ2" s="18"/>
      <c r="AK2" s="22"/>
      <c r="AL2" s="25" t="s">
        <v>64</v>
      </c>
      <c r="AM2" s="23"/>
      <c r="AN2" s="17"/>
      <c r="AO2" s="140" t="s">
        <v>160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58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58</v>
      </c>
      <c r="AE3" s="21" t="s">
        <v>17</v>
      </c>
      <c r="AF3" s="27"/>
      <c r="AG3" s="21" t="s">
        <v>60</v>
      </c>
      <c r="AH3" s="21" t="s">
        <v>61</v>
      </c>
      <c r="AI3" s="18" t="s">
        <v>66</v>
      </c>
      <c r="AJ3" s="21" t="s">
        <v>62</v>
      </c>
      <c r="AK3" s="27"/>
      <c r="AL3" s="21" t="s">
        <v>23</v>
      </c>
      <c r="AM3" s="21" t="s">
        <v>24</v>
      </c>
      <c r="AN3" s="18" t="s">
        <v>67</v>
      </c>
      <c r="AO3" s="18" t="s">
        <v>31</v>
      </c>
      <c r="AP3" s="20" t="s">
        <v>32</v>
      </c>
      <c r="AQ3" s="21" t="s">
        <v>33</v>
      </c>
      <c r="AR3" s="42"/>
    </row>
    <row r="4" spans="1:44" s="4" customFormat="1" ht="15" customHeight="1" x14ac:dyDescent="0.25">
      <c r="A4" s="2"/>
      <c r="B4" s="110">
        <v>1997</v>
      </c>
      <c r="C4" s="110" t="s">
        <v>40</v>
      </c>
      <c r="D4" s="111" t="s">
        <v>103</v>
      </c>
      <c r="E4" s="111"/>
      <c r="F4" s="111" t="s">
        <v>83</v>
      </c>
      <c r="G4" s="112"/>
      <c r="H4" s="113"/>
      <c r="I4" s="111"/>
      <c r="J4" s="111"/>
      <c r="K4" s="111"/>
      <c r="L4" s="111"/>
      <c r="M4" s="111"/>
      <c r="N4" s="115"/>
      <c r="O4" s="27"/>
      <c r="P4" s="79"/>
      <c r="Q4" s="21"/>
      <c r="R4" s="21"/>
      <c r="S4" s="21"/>
      <c r="T4" s="31"/>
      <c r="U4" s="5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5"/>
      <c r="AO4" s="29"/>
      <c r="AP4" s="32"/>
      <c r="AQ4" s="28"/>
      <c r="AR4" s="42"/>
    </row>
    <row r="5" spans="1:44" s="4" customFormat="1" ht="15" customHeight="1" x14ac:dyDescent="0.25">
      <c r="A5" s="2"/>
      <c r="B5" s="110">
        <v>1998</v>
      </c>
      <c r="C5" s="110" t="s">
        <v>38</v>
      </c>
      <c r="D5" s="111" t="s">
        <v>103</v>
      </c>
      <c r="E5" s="111"/>
      <c r="F5" s="111" t="s">
        <v>83</v>
      </c>
      <c r="G5" s="112"/>
      <c r="H5" s="113"/>
      <c r="I5" s="111"/>
      <c r="J5" s="111"/>
      <c r="K5" s="111"/>
      <c r="L5" s="111"/>
      <c r="M5" s="111"/>
      <c r="N5" s="115"/>
      <c r="O5" s="27"/>
      <c r="P5" s="79"/>
      <c r="Q5" s="21"/>
      <c r="R5" s="21"/>
      <c r="S5" s="21"/>
      <c r="T5" s="31"/>
      <c r="U5" s="5"/>
      <c r="V5" s="28"/>
      <c r="W5" s="29"/>
      <c r="X5" s="28"/>
      <c r="Y5" s="28"/>
      <c r="Z5" s="33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5"/>
      <c r="AO5" s="29"/>
      <c r="AP5" s="32"/>
      <c r="AQ5" s="28"/>
      <c r="AR5" s="42"/>
    </row>
    <row r="6" spans="1:44" s="4" customFormat="1" ht="15" customHeight="1" x14ac:dyDescent="0.25">
      <c r="A6" s="2"/>
      <c r="B6" s="28">
        <v>1999</v>
      </c>
      <c r="C6" s="28" t="s">
        <v>42</v>
      </c>
      <c r="D6" s="35" t="s">
        <v>103</v>
      </c>
      <c r="E6" s="28">
        <v>28</v>
      </c>
      <c r="F6" s="28">
        <v>3</v>
      </c>
      <c r="G6" s="28">
        <v>5</v>
      </c>
      <c r="H6" s="28">
        <v>19</v>
      </c>
      <c r="I6" s="28">
        <v>130</v>
      </c>
      <c r="J6" s="28">
        <v>10</v>
      </c>
      <c r="K6" s="28">
        <v>64</v>
      </c>
      <c r="L6" s="28">
        <v>48</v>
      </c>
      <c r="M6" s="28">
        <v>8</v>
      </c>
      <c r="N6" s="33">
        <v>0.627</v>
      </c>
      <c r="O6" s="27">
        <v>207.33652312599682</v>
      </c>
      <c r="P6" s="79"/>
      <c r="Q6" s="21"/>
      <c r="R6" s="21"/>
      <c r="S6" s="21" t="s">
        <v>163</v>
      </c>
      <c r="T6" s="31"/>
      <c r="U6" s="28">
        <v>5</v>
      </c>
      <c r="V6" s="28">
        <v>0</v>
      </c>
      <c r="W6" s="28">
        <v>1</v>
      </c>
      <c r="X6" s="28">
        <v>2</v>
      </c>
      <c r="Y6" s="28">
        <v>27</v>
      </c>
      <c r="Z6" s="33">
        <v>0.628</v>
      </c>
      <c r="AA6" s="27"/>
      <c r="AB6" s="21"/>
      <c r="AC6" s="21"/>
      <c r="AD6" s="21"/>
      <c r="AE6" s="21"/>
      <c r="AF6" s="27"/>
      <c r="AG6" s="5" t="s">
        <v>149</v>
      </c>
      <c r="AH6" s="5"/>
      <c r="AI6" s="5"/>
      <c r="AJ6" s="5"/>
      <c r="AK6" s="27"/>
      <c r="AL6" s="28">
        <v>1</v>
      </c>
      <c r="AM6" s="28"/>
      <c r="AN6" s="28"/>
      <c r="AO6" s="28"/>
      <c r="AP6" s="28"/>
      <c r="AQ6" s="28"/>
      <c r="AR6" s="42"/>
    </row>
    <row r="7" spans="1:44" s="4" customFormat="1" ht="15" customHeight="1" x14ac:dyDescent="0.25">
      <c r="A7" s="2"/>
      <c r="B7" s="28">
        <v>2000</v>
      </c>
      <c r="C7" s="28" t="s">
        <v>34</v>
      </c>
      <c r="D7" s="35" t="s">
        <v>103</v>
      </c>
      <c r="E7" s="28">
        <v>28</v>
      </c>
      <c r="F7" s="28">
        <v>5</v>
      </c>
      <c r="G7" s="28">
        <v>33</v>
      </c>
      <c r="H7" s="28">
        <v>24</v>
      </c>
      <c r="I7" s="28">
        <v>153</v>
      </c>
      <c r="J7" s="28">
        <v>6</v>
      </c>
      <c r="K7" s="28">
        <v>41</v>
      </c>
      <c r="L7" s="28">
        <v>68</v>
      </c>
      <c r="M7" s="28">
        <v>38</v>
      </c>
      <c r="N7" s="33">
        <v>0.6</v>
      </c>
      <c r="O7" s="27">
        <v>255</v>
      </c>
      <c r="P7" s="79" t="s">
        <v>164</v>
      </c>
      <c r="Q7" s="21"/>
      <c r="R7" s="21" t="s">
        <v>165</v>
      </c>
      <c r="S7" s="21" t="s">
        <v>166</v>
      </c>
      <c r="T7" s="31"/>
      <c r="U7" s="28">
        <v>3</v>
      </c>
      <c r="V7" s="28">
        <v>0</v>
      </c>
      <c r="W7" s="28">
        <v>1</v>
      </c>
      <c r="X7" s="28">
        <v>0</v>
      </c>
      <c r="Y7" s="28">
        <v>13</v>
      </c>
      <c r="Z7" s="33">
        <v>0.72199999999999998</v>
      </c>
      <c r="AA7" s="27"/>
      <c r="AB7" s="21"/>
      <c r="AC7" s="21"/>
      <c r="AD7" s="21"/>
      <c r="AE7" s="21"/>
      <c r="AF7" s="27"/>
      <c r="AG7" s="5" t="s">
        <v>100</v>
      </c>
      <c r="AH7" s="5"/>
      <c r="AI7" s="5"/>
      <c r="AJ7" s="5"/>
      <c r="AK7" s="27"/>
      <c r="AL7" s="28"/>
      <c r="AM7" s="28"/>
      <c r="AN7" s="28"/>
      <c r="AO7" s="28"/>
      <c r="AP7" s="28"/>
      <c r="AQ7" s="28"/>
      <c r="AR7" s="42"/>
    </row>
    <row r="8" spans="1:44" s="4" customFormat="1" ht="15" customHeight="1" x14ac:dyDescent="0.25">
      <c r="A8" s="2"/>
      <c r="B8" s="28">
        <v>2001</v>
      </c>
      <c r="C8" s="28" t="s">
        <v>42</v>
      </c>
      <c r="D8" s="35" t="s">
        <v>103</v>
      </c>
      <c r="E8" s="28">
        <v>28</v>
      </c>
      <c r="F8" s="28">
        <v>3</v>
      </c>
      <c r="G8" s="28">
        <v>43</v>
      </c>
      <c r="H8" s="28">
        <v>14</v>
      </c>
      <c r="I8" s="28">
        <v>100</v>
      </c>
      <c r="J8" s="28">
        <v>10</v>
      </c>
      <c r="K8" s="28">
        <v>10</v>
      </c>
      <c r="L8" s="28">
        <v>34</v>
      </c>
      <c r="M8" s="28">
        <v>46</v>
      </c>
      <c r="N8" s="33">
        <v>0.46899999999999997</v>
      </c>
      <c r="O8" s="27">
        <v>213.21961620469085</v>
      </c>
      <c r="P8" s="79" t="s">
        <v>166</v>
      </c>
      <c r="Q8" s="21"/>
      <c r="R8" s="21" t="s">
        <v>167</v>
      </c>
      <c r="S8" s="21"/>
      <c r="T8" s="31"/>
      <c r="U8" s="28">
        <v>4</v>
      </c>
      <c r="V8" s="28">
        <v>0</v>
      </c>
      <c r="W8" s="28">
        <v>0</v>
      </c>
      <c r="X8" s="28">
        <v>2</v>
      </c>
      <c r="Y8" s="28">
        <v>11</v>
      </c>
      <c r="Z8" s="33">
        <v>0.42299999999999999</v>
      </c>
      <c r="AA8" s="27"/>
      <c r="AB8" s="21"/>
      <c r="AC8" s="21"/>
      <c r="AD8" s="21"/>
      <c r="AE8" s="21"/>
      <c r="AF8" s="27"/>
      <c r="AG8" s="5" t="s">
        <v>150</v>
      </c>
      <c r="AH8" s="5"/>
      <c r="AI8" s="5"/>
      <c r="AJ8" s="5"/>
      <c r="AK8" s="27"/>
      <c r="AL8" s="28"/>
      <c r="AM8" s="28"/>
      <c r="AN8" s="28"/>
      <c r="AO8" s="28"/>
      <c r="AP8" s="28"/>
      <c r="AQ8" s="28"/>
      <c r="AR8" s="42"/>
    </row>
    <row r="9" spans="1:44" s="4" customFormat="1" ht="15" customHeight="1" x14ac:dyDescent="0.25">
      <c r="A9" s="2"/>
      <c r="B9" s="28">
        <v>2002</v>
      </c>
      <c r="C9" s="28" t="s">
        <v>37</v>
      </c>
      <c r="D9" s="35" t="s">
        <v>103</v>
      </c>
      <c r="E9" s="28">
        <v>29</v>
      </c>
      <c r="F9" s="28">
        <v>2</v>
      </c>
      <c r="G9" s="28">
        <v>8</v>
      </c>
      <c r="H9" s="28">
        <v>11</v>
      </c>
      <c r="I9" s="28">
        <v>111</v>
      </c>
      <c r="J9" s="28">
        <v>12</v>
      </c>
      <c r="K9" s="28">
        <v>44</v>
      </c>
      <c r="L9" s="28">
        <v>45</v>
      </c>
      <c r="M9" s="28">
        <v>10</v>
      </c>
      <c r="N9" s="33">
        <v>0.64500000000000002</v>
      </c>
      <c r="O9" s="27">
        <v>172.09302325581396</v>
      </c>
      <c r="P9" s="79"/>
      <c r="Q9" s="21"/>
      <c r="R9" s="21"/>
      <c r="S9" s="21"/>
      <c r="T9" s="31"/>
      <c r="U9" s="28">
        <v>11</v>
      </c>
      <c r="V9" s="28">
        <v>0</v>
      </c>
      <c r="W9" s="28">
        <v>4</v>
      </c>
      <c r="X9" s="28">
        <v>2</v>
      </c>
      <c r="Y9" s="28">
        <v>37</v>
      </c>
      <c r="Z9" s="33">
        <v>0.56899999999999995</v>
      </c>
      <c r="AA9" s="27"/>
      <c r="AB9" s="21"/>
      <c r="AC9" s="21"/>
      <c r="AD9" s="21"/>
      <c r="AE9" s="21"/>
      <c r="AF9" s="27"/>
      <c r="AG9" s="5" t="s">
        <v>151</v>
      </c>
      <c r="AH9" s="5" t="s">
        <v>152</v>
      </c>
      <c r="AI9" s="5" t="s">
        <v>153</v>
      </c>
      <c r="AJ9" s="5"/>
      <c r="AK9" s="27"/>
      <c r="AL9" s="28"/>
      <c r="AM9" s="28"/>
      <c r="AN9" s="28">
        <v>1</v>
      </c>
      <c r="AO9" s="28"/>
      <c r="AP9" s="28"/>
      <c r="AQ9" s="28"/>
      <c r="AR9" s="42"/>
    </row>
    <row r="10" spans="1:44" s="4" customFormat="1" ht="15" customHeight="1" x14ac:dyDescent="0.25">
      <c r="A10" s="2"/>
      <c r="B10" s="28">
        <v>2003</v>
      </c>
      <c r="C10" s="28" t="s">
        <v>36</v>
      </c>
      <c r="D10" s="35" t="s">
        <v>103</v>
      </c>
      <c r="E10" s="28">
        <v>26</v>
      </c>
      <c r="F10" s="28">
        <v>3</v>
      </c>
      <c r="G10" s="28">
        <v>39</v>
      </c>
      <c r="H10" s="28">
        <v>14</v>
      </c>
      <c r="I10" s="28">
        <v>121</v>
      </c>
      <c r="J10" s="28">
        <v>6</v>
      </c>
      <c r="K10" s="28">
        <v>16</v>
      </c>
      <c r="L10" s="28">
        <v>57</v>
      </c>
      <c r="M10" s="28">
        <v>42</v>
      </c>
      <c r="N10" s="33">
        <v>0.627</v>
      </c>
      <c r="O10" s="27">
        <v>192.98245614035088</v>
      </c>
      <c r="P10" s="79" t="s">
        <v>59</v>
      </c>
      <c r="Q10" s="21"/>
      <c r="R10" s="21" t="s">
        <v>59</v>
      </c>
      <c r="S10" s="21" t="s">
        <v>168</v>
      </c>
      <c r="T10" s="31"/>
      <c r="U10" s="28">
        <v>14</v>
      </c>
      <c r="V10" s="28">
        <v>3</v>
      </c>
      <c r="W10" s="28">
        <v>30</v>
      </c>
      <c r="X10" s="28">
        <v>8</v>
      </c>
      <c r="Y10" s="28">
        <v>74</v>
      </c>
      <c r="Z10" s="33">
        <v>0.63800000000000001</v>
      </c>
      <c r="AA10" s="27"/>
      <c r="AB10" s="28" t="s">
        <v>38</v>
      </c>
      <c r="AC10" s="21"/>
      <c r="AD10" s="28" t="s">
        <v>38</v>
      </c>
      <c r="AE10" s="21" t="s">
        <v>37</v>
      </c>
      <c r="AF10" s="27"/>
      <c r="AG10" s="5" t="s">
        <v>154</v>
      </c>
      <c r="AH10" s="5" t="s">
        <v>155</v>
      </c>
      <c r="AI10" s="5" t="s">
        <v>156</v>
      </c>
      <c r="AJ10" s="5"/>
      <c r="AK10" s="27"/>
      <c r="AL10" s="28">
        <v>1</v>
      </c>
      <c r="AM10" s="28"/>
      <c r="AN10" s="28"/>
      <c r="AO10" s="28"/>
      <c r="AP10" s="28"/>
      <c r="AQ10" s="28">
        <v>1</v>
      </c>
      <c r="AR10" s="42"/>
    </row>
    <row r="11" spans="1:44" s="4" customFormat="1" ht="15" customHeight="1" x14ac:dyDescent="0.25">
      <c r="A11" s="2"/>
      <c r="B11" s="28">
        <v>2004</v>
      </c>
      <c r="C11" s="28" t="s">
        <v>34</v>
      </c>
      <c r="D11" s="35" t="s">
        <v>103</v>
      </c>
      <c r="E11" s="28">
        <v>28</v>
      </c>
      <c r="F11" s="28">
        <v>0</v>
      </c>
      <c r="G11" s="28">
        <v>10</v>
      </c>
      <c r="H11" s="28">
        <v>19</v>
      </c>
      <c r="I11" s="28">
        <v>149</v>
      </c>
      <c r="J11" s="28">
        <v>4</v>
      </c>
      <c r="K11" s="28">
        <v>51</v>
      </c>
      <c r="L11" s="28">
        <v>84</v>
      </c>
      <c r="M11" s="28">
        <v>10</v>
      </c>
      <c r="N11" s="33">
        <v>0.67700000000000005</v>
      </c>
      <c r="O11" s="27">
        <v>220.08862629246676</v>
      </c>
      <c r="P11" s="79"/>
      <c r="Q11" s="21"/>
      <c r="R11" s="21"/>
      <c r="S11" s="21" t="s">
        <v>42</v>
      </c>
      <c r="T11" s="31"/>
      <c r="U11" s="28">
        <v>7</v>
      </c>
      <c r="V11" s="28">
        <v>1</v>
      </c>
      <c r="W11" s="28">
        <v>1</v>
      </c>
      <c r="X11" s="28">
        <v>8</v>
      </c>
      <c r="Y11" s="28">
        <v>44</v>
      </c>
      <c r="Z11" s="33">
        <v>0.66700000000000004</v>
      </c>
      <c r="AA11" s="27"/>
      <c r="AB11" s="21"/>
      <c r="AC11" s="21"/>
      <c r="AD11" s="21"/>
      <c r="AE11" s="21"/>
      <c r="AF11" s="27"/>
      <c r="AG11" s="5" t="s">
        <v>157</v>
      </c>
      <c r="AH11" s="5"/>
      <c r="AI11" s="5"/>
      <c r="AJ11" s="5"/>
      <c r="AK11" s="27"/>
      <c r="AL11" s="28">
        <v>1</v>
      </c>
      <c r="AM11" s="28"/>
      <c r="AN11" s="28">
        <v>1</v>
      </c>
      <c r="AO11" s="28"/>
      <c r="AP11" s="28"/>
      <c r="AQ11" s="28"/>
      <c r="AR11" s="42"/>
    </row>
    <row r="12" spans="1:44" s="4" customFormat="1" ht="15" customHeight="1" x14ac:dyDescent="0.25">
      <c r="A12" s="2"/>
      <c r="B12" s="28">
        <v>2005</v>
      </c>
      <c r="C12" s="28" t="s">
        <v>104</v>
      </c>
      <c r="D12" s="35" t="s">
        <v>103</v>
      </c>
      <c r="E12" s="28">
        <v>25</v>
      </c>
      <c r="F12" s="28">
        <v>1</v>
      </c>
      <c r="G12" s="28">
        <v>20</v>
      </c>
      <c r="H12" s="28">
        <v>11</v>
      </c>
      <c r="I12" s="28">
        <v>124</v>
      </c>
      <c r="J12" s="28">
        <v>3</v>
      </c>
      <c r="K12" s="28">
        <v>23</v>
      </c>
      <c r="L12" s="28">
        <v>77</v>
      </c>
      <c r="M12" s="28">
        <v>21</v>
      </c>
      <c r="N12" s="33">
        <v>0.64600000000000002</v>
      </c>
      <c r="O12" s="27">
        <v>191.95046439628481</v>
      </c>
      <c r="P12" s="79" t="s">
        <v>169</v>
      </c>
      <c r="Q12" s="21"/>
      <c r="R12" s="21"/>
      <c r="S12" s="21" t="s">
        <v>170</v>
      </c>
      <c r="T12" s="31"/>
      <c r="U12" s="5"/>
      <c r="V12" s="28"/>
      <c r="W12" s="29"/>
      <c r="X12" s="28"/>
      <c r="Y12" s="28"/>
      <c r="Z12" s="33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>
        <v>1</v>
      </c>
      <c r="AM12" s="28"/>
      <c r="AN12" s="28"/>
      <c r="AO12" s="28"/>
      <c r="AP12" s="28"/>
      <c r="AQ12" s="28"/>
      <c r="AR12" s="42"/>
    </row>
    <row r="13" spans="1:44" s="4" customFormat="1" ht="15" customHeight="1" x14ac:dyDescent="0.25">
      <c r="A13" s="2"/>
      <c r="B13" s="28">
        <v>2006</v>
      </c>
      <c r="C13" s="28" t="s">
        <v>40</v>
      </c>
      <c r="D13" s="35" t="s">
        <v>105</v>
      </c>
      <c r="E13" s="28">
        <v>27</v>
      </c>
      <c r="F13" s="28">
        <v>2</v>
      </c>
      <c r="G13" s="28">
        <v>23</v>
      </c>
      <c r="H13" s="28">
        <v>12</v>
      </c>
      <c r="I13" s="28">
        <v>87</v>
      </c>
      <c r="J13" s="28">
        <v>2</v>
      </c>
      <c r="K13" s="28">
        <v>16</v>
      </c>
      <c r="L13" s="28">
        <v>44</v>
      </c>
      <c r="M13" s="28">
        <v>25</v>
      </c>
      <c r="N13" s="33">
        <v>0.46300000000000002</v>
      </c>
      <c r="O13" s="27">
        <v>187.9049676025918</v>
      </c>
      <c r="P13" s="79" t="s">
        <v>171</v>
      </c>
      <c r="Q13" s="21"/>
      <c r="R13" s="21"/>
      <c r="S13" s="21"/>
      <c r="T13" s="31"/>
      <c r="U13" s="28">
        <v>7</v>
      </c>
      <c r="V13" s="28">
        <v>0</v>
      </c>
      <c r="W13" s="28">
        <v>5</v>
      </c>
      <c r="X13" s="28">
        <v>2</v>
      </c>
      <c r="Y13" s="28">
        <v>25</v>
      </c>
      <c r="Z13" s="33">
        <v>0.52100000000000002</v>
      </c>
      <c r="AA13" s="27"/>
      <c r="AB13" s="21"/>
      <c r="AC13" s="21"/>
      <c r="AD13" s="21"/>
      <c r="AE13" s="21"/>
      <c r="AF13" s="27"/>
      <c r="AG13" s="5" t="s">
        <v>148</v>
      </c>
      <c r="AH13" s="5"/>
      <c r="AI13" s="5"/>
      <c r="AJ13" s="5"/>
      <c r="AK13" s="27"/>
      <c r="AL13" s="28"/>
      <c r="AM13" s="28"/>
      <c r="AN13" s="28"/>
      <c r="AO13" s="28"/>
      <c r="AP13" s="28"/>
      <c r="AQ13" s="28"/>
      <c r="AR13" s="42"/>
    </row>
    <row r="14" spans="1:44" s="4" customFormat="1" ht="15" customHeight="1" x14ac:dyDescent="0.25">
      <c r="A14" s="2"/>
      <c r="B14" s="28">
        <v>2007</v>
      </c>
      <c r="C14" s="28" t="s">
        <v>40</v>
      </c>
      <c r="D14" s="35" t="s">
        <v>106</v>
      </c>
      <c r="E14" s="28">
        <v>26</v>
      </c>
      <c r="F14" s="28">
        <v>2</v>
      </c>
      <c r="G14" s="28">
        <v>34</v>
      </c>
      <c r="H14" s="28">
        <v>7</v>
      </c>
      <c r="I14" s="28">
        <v>116</v>
      </c>
      <c r="J14" s="28">
        <v>5</v>
      </c>
      <c r="K14" s="28">
        <v>28</v>
      </c>
      <c r="L14" s="28">
        <v>47</v>
      </c>
      <c r="M14" s="28">
        <v>36</v>
      </c>
      <c r="N14" s="33">
        <v>0.59799999999999998</v>
      </c>
      <c r="O14" s="27">
        <v>193.97993311036791</v>
      </c>
      <c r="P14" s="79" t="s">
        <v>168</v>
      </c>
      <c r="Q14" s="21"/>
      <c r="R14" s="21" t="s">
        <v>172</v>
      </c>
      <c r="S14" s="21" t="s">
        <v>173</v>
      </c>
      <c r="T14" s="31"/>
      <c r="U14" s="28">
        <v>9</v>
      </c>
      <c r="V14" s="28">
        <v>2</v>
      </c>
      <c r="W14" s="28">
        <v>12</v>
      </c>
      <c r="X14" s="28">
        <v>5</v>
      </c>
      <c r="Y14" s="28">
        <v>38</v>
      </c>
      <c r="Z14" s="33">
        <v>0.56699999999999995</v>
      </c>
      <c r="AA14" s="27"/>
      <c r="AB14" s="21" t="s">
        <v>35</v>
      </c>
      <c r="AC14" s="21"/>
      <c r="AD14" s="21"/>
      <c r="AE14" s="21"/>
      <c r="AF14" s="27"/>
      <c r="AG14" s="5" t="s">
        <v>148</v>
      </c>
      <c r="AH14" s="5" t="s">
        <v>158</v>
      </c>
      <c r="AI14" s="5"/>
      <c r="AJ14" s="5"/>
      <c r="AK14" s="27"/>
      <c r="AL14" s="28"/>
      <c r="AM14" s="28"/>
      <c r="AN14" s="28"/>
      <c r="AO14" s="29"/>
      <c r="AP14" s="32"/>
      <c r="AQ14" s="28"/>
      <c r="AR14" s="42"/>
    </row>
    <row r="15" spans="1:44" s="4" customFormat="1" ht="15" customHeight="1" x14ac:dyDescent="0.25">
      <c r="A15" s="2"/>
      <c r="B15" s="28">
        <v>2008</v>
      </c>
      <c r="C15" s="28" t="s">
        <v>34</v>
      </c>
      <c r="D15" s="35" t="s">
        <v>106</v>
      </c>
      <c r="E15" s="28">
        <v>24</v>
      </c>
      <c r="F15" s="28">
        <v>1</v>
      </c>
      <c r="G15" s="28">
        <v>14</v>
      </c>
      <c r="H15" s="28">
        <v>5</v>
      </c>
      <c r="I15" s="28">
        <v>58</v>
      </c>
      <c r="J15" s="28">
        <v>6</v>
      </c>
      <c r="K15" s="28">
        <v>20</v>
      </c>
      <c r="L15" s="28">
        <v>17</v>
      </c>
      <c r="M15" s="28">
        <v>15</v>
      </c>
      <c r="N15" s="33">
        <v>0.42299999999999999</v>
      </c>
      <c r="O15" s="27">
        <v>137.11583924349881</v>
      </c>
      <c r="P15" s="79" t="s">
        <v>172</v>
      </c>
      <c r="Q15" s="18"/>
      <c r="R15" s="21"/>
      <c r="S15" s="21"/>
      <c r="T15" s="31"/>
      <c r="U15" s="28">
        <v>7</v>
      </c>
      <c r="V15" s="28">
        <v>0</v>
      </c>
      <c r="W15" s="28">
        <v>0</v>
      </c>
      <c r="X15" s="28">
        <v>1</v>
      </c>
      <c r="Y15" s="28">
        <v>21</v>
      </c>
      <c r="Z15" s="33">
        <v>0.55300000000000005</v>
      </c>
      <c r="AA15" s="27"/>
      <c r="AB15" s="21"/>
      <c r="AC15" s="21"/>
      <c r="AD15" s="21"/>
      <c r="AE15" s="21"/>
      <c r="AF15" s="27"/>
      <c r="AG15" s="5" t="s">
        <v>157</v>
      </c>
      <c r="AH15" s="5"/>
      <c r="AI15" s="5"/>
      <c r="AJ15" s="5"/>
      <c r="AK15" s="27"/>
      <c r="AL15" s="28"/>
      <c r="AM15" s="28"/>
      <c r="AN15" s="28"/>
      <c r="AO15" s="29"/>
      <c r="AP15" s="32"/>
      <c r="AQ15" s="28"/>
      <c r="AR15" s="42"/>
    </row>
    <row r="16" spans="1:44" s="4" customFormat="1" ht="15" customHeight="1" x14ac:dyDescent="0.25">
      <c r="A16" s="2"/>
      <c r="B16" s="28">
        <v>2009</v>
      </c>
      <c r="C16" s="28" t="s">
        <v>36</v>
      </c>
      <c r="D16" s="35" t="s">
        <v>106</v>
      </c>
      <c r="E16" s="28">
        <v>24</v>
      </c>
      <c r="F16" s="28">
        <v>0</v>
      </c>
      <c r="G16" s="28">
        <v>8</v>
      </c>
      <c r="H16" s="28">
        <v>7</v>
      </c>
      <c r="I16" s="28">
        <v>89</v>
      </c>
      <c r="J16" s="28">
        <v>3</v>
      </c>
      <c r="K16" s="28">
        <v>29</v>
      </c>
      <c r="L16" s="28">
        <v>49</v>
      </c>
      <c r="M16" s="28">
        <v>8</v>
      </c>
      <c r="N16" s="33">
        <v>0.59699999999999998</v>
      </c>
      <c r="O16" s="27">
        <v>149.07872696817421</v>
      </c>
      <c r="P16" s="79"/>
      <c r="Q16" s="18"/>
      <c r="R16" s="21"/>
      <c r="S16" s="21"/>
      <c r="T16" s="31"/>
      <c r="U16" s="28">
        <v>11</v>
      </c>
      <c r="V16" s="28">
        <v>0</v>
      </c>
      <c r="W16" s="28">
        <v>3</v>
      </c>
      <c r="X16" s="28">
        <v>4</v>
      </c>
      <c r="Y16" s="28">
        <v>45</v>
      </c>
      <c r="Z16" s="33">
        <v>0.73799999999999999</v>
      </c>
      <c r="AA16" s="27"/>
      <c r="AB16" s="21"/>
      <c r="AC16" s="21"/>
      <c r="AD16" s="21"/>
      <c r="AE16" s="21"/>
      <c r="AF16" s="27"/>
      <c r="AG16" s="5" t="s">
        <v>144</v>
      </c>
      <c r="AH16" s="5" t="s">
        <v>145</v>
      </c>
      <c r="AI16" s="5" t="s">
        <v>146</v>
      </c>
      <c r="AJ16" s="5"/>
      <c r="AK16" s="27"/>
      <c r="AL16" s="28"/>
      <c r="AM16" s="28"/>
      <c r="AN16" s="28"/>
      <c r="AO16" s="29"/>
      <c r="AP16" s="32"/>
      <c r="AQ16" s="28">
        <v>1</v>
      </c>
      <c r="AR16" s="42"/>
    </row>
    <row r="17" spans="1:44" s="4" customFormat="1" ht="15" customHeight="1" x14ac:dyDescent="0.25">
      <c r="A17" s="2"/>
      <c r="B17" s="28">
        <v>2010</v>
      </c>
      <c r="C17" s="28" t="s">
        <v>39</v>
      </c>
      <c r="D17" s="35" t="s">
        <v>106</v>
      </c>
      <c r="E17" s="28">
        <v>25</v>
      </c>
      <c r="F17" s="126">
        <v>2</v>
      </c>
      <c r="G17" s="126">
        <v>22</v>
      </c>
      <c r="H17" s="126">
        <v>13</v>
      </c>
      <c r="I17" s="126">
        <v>104</v>
      </c>
      <c r="J17" s="28">
        <v>8</v>
      </c>
      <c r="K17" s="28">
        <v>12</v>
      </c>
      <c r="L17" s="28">
        <v>60</v>
      </c>
      <c r="M17" s="32">
        <v>24</v>
      </c>
      <c r="N17" s="33">
        <v>0.60799999999999998</v>
      </c>
      <c r="O17" s="27">
        <v>171.05263157894737</v>
      </c>
      <c r="P17" s="79" t="s">
        <v>173</v>
      </c>
      <c r="Q17" s="18"/>
      <c r="R17" s="21"/>
      <c r="S17" s="21"/>
      <c r="T17" s="31"/>
      <c r="U17" s="28">
        <v>11</v>
      </c>
      <c r="V17" s="28">
        <v>0</v>
      </c>
      <c r="W17" s="28">
        <v>3</v>
      </c>
      <c r="X17" s="28">
        <v>1</v>
      </c>
      <c r="Y17" s="28">
        <v>49</v>
      </c>
      <c r="Z17" s="33">
        <v>0.65300000000000002</v>
      </c>
      <c r="AA17" s="27"/>
      <c r="AB17" s="21"/>
      <c r="AC17" s="21"/>
      <c r="AD17" s="21"/>
      <c r="AE17" s="21" t="s">
        <v>41</v>
      </c>
      <c r="AF17" s="27"/>
      <c r="AG17" s="5" t="s">
        <v>82</v>
      </c>
      <c r="AH17" s="5" t="s">
        <v>99</v>
      </c>
      <c r="AI17" s="5"/>
      <c r="AJ17" s="5" t="s">
        <v>147</v>
      </c>
      <c r="AK17" s="27"/>
      <c r="AL17" s="28"/>
      <c r="AM17" s="28"/>
      <c r="AN17" s="28">
        <v>1</v>
      </c>
      <c r="AO17" s="29">
        <v>1</v>
      </c>
      <c r="AP17" s="32"/>
      <c r="AQ17" s="28"/>
      <c r="AR17" s="42"/>
    </row>
    <row r="18" spans="1:44" s="4" customFormat="1" ht="15" customHeight="1" x14ac:dyDescent="0.25">
      <c r="A18" s="2"/>
      <c r="B18" s="28">
        <v>2011</v>
      </c>
      <c r="C18" s="28" t="s">
        <v>42</v>
      </c>
      <c r="D18" s="35" t="s">
        <v>107</v>
      </c>
      <c r="E18" s="28">
        <v>26</v>
      </c>
      <c r="F18" s="28">
        <v>1</v>
      </c>
      <c r="G18" s="28">
        <v>8</v>
      </c>
      <c r="H18" s="28">
        <v>20</v>
      </c>
      <c r="I18" s="28">
        <v>161</v>
      </c>
      <c r="J18" s="28">
        <v>4</v>
      </c>
      <c r="K18" s="28">
        <v>47</v>
      </c>
      <c r="L18" s="28">
        <v>101</v>
      </c>
      <c r="M18" s="32">
        <v>9</v>
      </c>
      <c r="N18" s="33">
        <v>0.69699999999999995</v>
      </c>
      <c r="O18" s="27">
        <v>230.98995695839312</v>
      </c>
      <c r="P18" s="79"/>
      <c r="Q18" s="18"/>
      <c r="R18" s="21"/>
      <c r="S18" s="21" t="s">
        <v>40</v>
      </c>
      <c r="T18" s="31"/>
      <c r="U18" s="28">
        <v>5</v>
      </c>
      <c r="V18" s="28">
        <v>0</v>
      </c>
      <c r="W18" s="28">
        <v>0</v>
      </c>
      <c r="X18" s="28">
        <v>3</v>
      </c>
      <c r="Y18" s="28">
        <v>27</v>
      </c>
      <c r="Z18" s="33">
        <v>0.81799999999999995</v>
      </c>
      <c r="AA18" s="27"/>
      <c r="AB18" s="21"/>
      <c r="AC18" s="21"/>
      <c r="AD18" s="21"/>
      <c r="AE18" s="21"/>
      <c r="AF18" s="27"/>
      <c r="AG18" s="5" t="s">
        <v>143</v>
      </c>
      <c r="AH18" s="5"/>
      <c r="AI18" s="5"/>
      <c r="AJ18" s="5"/>
      <c r="AK18" s="27"/>
      <c r="AL18" s="28">
        <v>1</v>
      </c>
      <c r="AM18" s="28"/>
      <c r="AN18" s="28"/>
      <c r="AO18" s="29"/>
      <c r="AP18" s="32"/>
      <c r="AQ18" s="28"/>
      <c r="AR18" s="42"/>
    </row>
    <row r="19" spans="1:44" s="4" customFormat="1" ht="15" customHeight="1" x14ac:dyDescent="0.25">
      <c r="A19" s="2"/>
      <c r="B19" s="28">
        <v>2012</v>
      </c>
      <c r="C19" s="28" t="s">
        <v>59</v>
      </c>
      <c r="D19" s="35" t="s">
        <v>107</v>
      </c>
      <c r="E19" s="28">
        <v>20</v>
      </c>
      <c r="F19" s="126">
        <v>2</v>
      </c>
      <c r="G19" s="126">
        <v>12</v>
      </c>
      <c r="H19" s="126">
        <v>9</v>
      </c>
      <c r="I19" s="126">
        <v>92</v>
      </c>
      <c r="J19" s="28">
        <v>2</v>
      </c>
      <c r="K19" s="28">
        <v>14</v>
      </c>
      <c r="L19" s="28">
        <v>62</v>
      </c>
      <c r="M19" s="32">
        <v>14</v>
      </c>
      <c r="N19" s="33">
        <v>0.57499999999999996</v>
      </c>
      <c r="O19" s="27">
        <v>160</v>
      </c>
      <c r="P19" s="79"/>
      <c r="Q19" s="18"/>
      <c r="R19" s="21"/>
      <c r="S19" s="21"/>
      <c r="T19" s="31"/>
      <c r="U19" s="5"/>
      <c r="V19" s="28"/>
      <c r="W19" s="29"/>
      <c r="X19" s="28"/>
      <c r="Y19" s="28"/>
      <c r="Z19" s="33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28"/>
      <c r="AM19" s="28"/>
      <c r="AN19" s="28">
        <v>1</v>
      </c>
      <c r="AO19" s="29"/>
      <c r="AP19" s="32"/>
      <c r="AQ19" s="28"/>
      <c r="AR19" s="42"/>
    </row>
    <row r="20" spans="1:44" s="4" customFormat="1" ht="15" customHeight="1" x14ac:dyDescent="0.25">
      <c r="A20" s="2"/>
      <c r="B20" s="28">
        <v>2013</v>
      </c>
      <c r="C20" s="28" t="s">
        <v>34</v>
      </c>
      <c r="D20" s="35" t="s">
        <v>103</v>
      </c>
      <c r="E20" s="28">
        <v>22</v>
      </c>
      <c r="F20" s="28">
        <v>3</v>
      </c>
      <c r="G20" s="28">
        <v>12</v>
      </c>
      <c r="H20" s="28">
        <v>17</v>
      </c>
      <c r="I20" s="28">
        <v>116</v>
      </c>
      <c r="J20" s="28">
        <v>3</v>
      </c>
      <c r="K20" s="28">
        <v>20</v>
      </c>
      <c r="L20" s="28">
        <v>78</v>
      </c>
      <c r="M20" s="32">
        <v>15</v>
      </c>
      <c r="N20" s="33">
        <v>0.61099999999999999</v>
      </c>
      <c r="O20" s="127">
        <v>189.85270049099836</v>
      </c>
      <c r="P20" s="79"/>
      <c r="Q20" s="18"/>
      <c r="R20" s="21"/>
      <c r="S20" s="21" t="s">
        <v>172</v>
      </c>
      <c r="T20" s="31"/>
      <c r="U20" s="28">
        <v>3</v>
      </c>
      <c r="V20" s="28">
        <v>0</v>
      </c>
      <c r="W20" s="28">
        <v>0</v>
      </c>
      <c r="X20" s="28">
        <v>0</v>
      </c>
      <c r="Y20" s="28">
        <v>12</v>
      </c>
      <c r="Z20" s="33">
        <v>0.5</v>
      </c>
      <c r="AA20" s="27"/>
      <c r="AB20" s="21"/>
      <c r="AC20" s="21"/>
      <c r="AD20" s="21"/>
      <c r="AE20" s="21"/>
      <c r="AF20" s="27"/>
      <c r="AG20" s="5" t="s">
        <v>81</v>
      </c>
      <c r="AH20" s="5"/>
      <c r="AI20" s="5"/>
      <c r="AJ20" s="5"/>
      <c r="AK20" s="27"/>
      <c r="AL20" s="28"/>
      <c r="AM20" s="28"/>
      <c r="AN20" s="28"/>
      <c r="AO20" s="29"/>
      <c r="AP20" s="32"/>
      <c r="AQ20" s="28"/>
      <c r="AR20" s="42"/>
    </row>
    <row r="21" spans="1:44" s="4" customFormat="1" ht="15" customHeight="1" x14ac:dyDescent="0.25">
      <c r="A21" s="1"/>
      <c r="B21" s="19" t="s">
        <v>7</v>
      </c>
      <c r="C21" s="20"/>
      <c r="D21" s="18"/>
      <c r="E21" s="21">
        <v>386</v>
      </c>
      <c r="F21" s="21">
        <v>30</v>
      </c>
      <c r="G21" s="21">
        <v>291</v>
      </c>
      <c r="H21" s="21">
        <v>202</v>
      </c>
      <c r="I21" s="21">
        <v>1711</v>
      </c>
      <c r="J21" s="21">
        <v>84</v>
      </c>
      <c r="K21" s="21">
        <v>435</v>
      </c>
      <c r="L21" s="21">
        <v>871</v>
      </c>
      <c r="M21" s="20">
        <v>321</v>
      </c>
      <c r="N21" s="37">
        <v>0.5956182273890418</v>
      </c>
      <c r="O21" s="109">
        <v>2872.6454653685755</v>
      </c>
      <c r="P21" s="79" t="s">
        <v>68</v>
      </c>
      <c r="Q21" s="79" t="s">
        <v>68</v>
      </c>
      <c r="R21" s="79" t="s">
        <v>68</v>
      </c>
      <c r="S21" s="79" t="s">
        <v>68</v>
      </c>
      <c r="T21" s="31"/>
      <c r="U21" s="21">
        <v>97</v>
      </c>
      <c r="V21" s="21">
        <v>6</v>
      </c>
      <c r="W21" s="21">
        <v>60</v>
      </c>
      <c r="X21" s="21">
        <v>38</v>
      </c>
      <c r="Y21" s="21">
        <v>423</v>
      </c>
      <c r="Z21" s="37">
        <v>0.622</v>
      </c>
      <c r="AA21" s="93">
        <v>0</v>
      </c>
      <c r="AB21" s="79" t="s">
        <v>142</v>
      </c>
      <c r="AC21" s="79" t="s">
        <v>68</v>
      </c>
      <c r="AD21" s="79" t="s">
        <v>142</v>
      </c>
      <c r="AE21" s="79" t="s">
        <v>68</v>
      </c>
      <c r="AF21" s="27"/>
      <c r="AG21" s="79" t="s">
        <v>161</v>
      </c>
      <c r="AH21" s="79" t="s">
        <v>159</v>
      </c>
      <c r="AI21" s="79" t="s">
        <v>71</v>
      </c>
      <c r="AJ21" s="79" t="s">
        <v>74</v>
      </c>
      <c r="AK21" s="27"/>
      <c r="AL21" s="21">
        <v>5</v>
      </c>
      <c r="AM21" s="21">
        <v>0</v>
      </c>
      <c r="AN21" s="21">
        <v>4</v>
      </c>
      <c r="AO21" s="21">
        <v>1</v>
      </c>
      <c r="AP21" s="21">
        <v>0</v>
      </c>
      <c r="AQ21" s="21">
        <v>2</v>
      </c>
      <c r="AR21" s="42"/>
    </row>
    <row r="22" spans="1:44" s="4" customFormat="1" ht="15" customHeight="1" x14ac:dyDescent="0.25">
      <c r="A22" s="1"/>
      <c r="B22" s="19" t="s">
        <v>396</v>
      </c>
      <c r="C22" s="20"/>
      <c r="D22" s="18"/>
      <c r="E22" s="20" t="s">
        <v>226</v>
      </c>
      <c r="F22" s="17" t="s">
        <v>184</v>
      </c>
      <c r="G22" s="17" t="s">
        <v>226</v>
      </c>
      <c r="H22" s="17"/>
      <c r="I22" s="17" t="s">
        <v>397</v>
      </c>
      <c r="J22" s="17"/>
      <c r="K22" s="17"/>
      <c r="L22" s="17"/>
      <c r="M22" s="17"/>
      <c r="N22" s="101"/>
      <c r="O22" s="27"/>
      <c r="P22" s="25"/>
      <c r="Q22" s="23"/>
      <c r="R22" s="96"/>
      <c r="S22" s="97"/>
      <c r="T22" s="27"/>
      <c r="U22" s="20" t="s">
        <v>185</v>
      </c>
      <c r="V22" s="17" t="s">
        <v>186</v>
      </c>
      <c r="W22" s="17" t="s">
        <v>187</v>
      </c>
      <c r="X22" s="17" t="s">
        <v>188</v>
      </c>
      <c r="Y22" s="17" t="s">
        <v>187</v>
      </c>
      <c r="Z22" s="18"/>
      <c r="AA22" s="27"/>
      <c r="AB22" s="94"/>
      <c r="AC22" s="95"/>
      <c r="AD22" s="96"/>
      <c r="AE22" s="97"/>
      <c r="AF22" s="27"/>
      <c r="AG22" s="98">
        <v>0.38500000000000001</v>
      </c>
      <c r="AH22" s="99">
        <v>0.25</v>
      </c>
      <c r="AI22" s="99">
        <v>0.66700000000000004</v>
      </c>
      <c r="AJ22" s="100">
        <v>1</v>
      </c>
      <c r="AK22" s="27"/>
      <c r="AL22" s="20"/>
      <c r="AM22" s="17"/>
      <c r="AN22" s="17"/>
      <c r="AO22" s="17"/>
      <c r="AP22" s="17"/>
      <c r="AQ22" s="18"/>
      <c r="AR22" s="42"/>
    </row>
    <row r="23" spans="1:44" ht="15" customHeight="1" x14ac:dyDescent="0.25">
      <c r="A23" s="2"/>
      <c r="B23" s="35" t="s">
        <v>2</v>
      </c>
      <c r="C23" s="32"/>
      <c r="D23" s="38">
        <v>1335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41"/>
      <c r="R23" s="39"/>
      <c r="S23" s="39"/>
      <c r="T23" s="27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27"/>
      <c r="AG23" s="39"/>
      <c r="AH23" s="39"/>
      <c r="AI23" s="39"/>
      <c r="AJ23" s="39"/>
      <c r="AK23" s="27"/>
      <c r="AL23" s="39"/>
      <c r="AM23" s="39"/>
      <c r="AN23" s="39"/>
      <c r="AO23" s="39"/>
      <c r="AP23" s="39"/>
      <c r="AQ23" s="39"/>
      <c r="AR23" s="42"/>
    </row>
    <row r="24" spans="1:44" s="4" customFormat="1" ht="14.25" customHeight="1" x14ac:dyDescent="0.25">
      <c r="A24" s="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1"/>
      <c r="P24" s="39"/>
      <c r="Q24" s="41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27"/>
      <c r="AG24" s="39"/>
      <c r="AH24" s="39"/>
      <c r="AI24" s="39"/>
      <c r="AJ24" s="39"/>
      <c r="AK24" s="27"/>
      <c r="AL24" s="39"/>
      <c r="AM24" s="39"/>
      <c r="AN24" s="39"/>
      <c r="AO24" s="39"/>
      <c r="AP24" s="39"/>
      <c r="AQ24" s="39"/>
      <c r="AR24" s="42"/>
    </row>
    <row r="25" spans="1:44" ht="15" customHeight="1" x14ac:dyDescent="0.25">
      <c r="A25" s="2"/>
      <c r="B25" s="25" t="s">
        <v>25</v>
      </c>
      <c r="C25" s="43"/>
      <c r="D25" s="43"/>
      <c r="E25" s="21" t="s">
        <v>3</v>
      </c>
      <c r="F25" s="21" t="s">
        <v>8</v>
      </c>
      <c r="G25" s="18" t="s">
        <v>5</v>
      </c>
      <c r="H25" s="21" t="s">
        <v>6</v>
      </c>
      <c r="I25" s="21" t="s">
        <v>17</v>
      </c>
      <c r="J25" s="39"/>
      <c r="K25" s="21" t="s">
        <v>27</v>
      </c>
      <c r="L25" s="21" t="s">
        <v>28</v>
      </c>
      <c r="M25" s="21" t="s">
        <v>29</v>
      </c>
      <c r="N25" s="21" t="s">
        <v>22</v>
      </c>
      <c r="O25" s="27"/>
      <c r="P25" s="44" t="s">
        <v>30</v>
      </c>
      <c r="Q25" s="15"/>
      <c r="R25" s="15"/>
      <c r="S25" s="15"/>
      <c r="T25" s="45"/>
      <c r="U25" s="45"/>
      <c r="V25" s="45"/>
      <c r="W25" s="45"/>
      <c r="X25" s="45"/>
      <c r="Y25" s="15"/>
      <c r="Z25" s="15"/>
      <c r="AA25" s="15"/>
      <c r="AB25" s="45"/>
      <c r="AC25" s="45"/>
      <c r="AD25" s="15"/>
      <c r="AE25" s="46"/>
      <c r="AF25" s="27"/>
      <c r="AG25" s="44" t="s">
        <v>75</v>
      </c>
      <c r="AH25" s="15"/>
      <c r="AI25" s="45"/>
      <c r="AJ25" s="46"/>
      <c r="AK25" s="27"/>
      <c r="AL25" s="13" t="s">
        <v>76</v>
      </c>
      <c r="AM25" s="15"/>
      <c r="AN25" s="15"/>
      <c r="AO25" s="15"/>
      <c r="AP25" s="15"/>
      <c r="AQ25" s="46"/>
      <c r="AR25" s="42"/>
    </row>
    <row r="26" spans="1:44" ht="15" customHeight="1" x14ac:dyDescent="0.25">
      <c r="A26" s="2"/>
      <c r="B26" s="44" t="s">
        <v>13</v>
      </c>
      <c r="C26" s="15"/>
      <c r="D26" s="46"/>
      <c r="E26" s="28">
        <v>386</v>
      </c>
      <c r="F26" s="28">
        <v>30</v>
      </c>
      <c r="G26" s="28">
        <v>291</v>
      </c>
      <c r="H26" s="28">
        <v>202</v>
      </c>
      <c r="I26" s="28">
        <v>1711</v>
      </c>
      <c r="J26" s="39"/>
      <c r="K26" s="47">
        <v>0.83160621761658027</v>
      </c>
      <c r="L26" s="47">
        <v>0.52331606217616577</v>
      </c>
      <c r="M26" s="47">
        <v>4.4326424870466319</v>
      </c>
      <c r="N26" s="30">
        <v>0.5956182273890418</v>
      </c>
      <c r="O26" s="27">
        <v>3608</v>
      </c>
      <c r="P26" s="150" t="s">
        <v>9</v>
      </c>
      <c r="Q26" s="194"/>
      <c r="R26" s="151" t="s">
        <v>113</v>
      </c>
      <c r="S26" s="151"/>
      <c r="T26" s="151"/>
      <c r="U26" s="151"/>
      <c r="V26" s="151"/>
      <c r="W26" s="151"/>
      <c r="X26" s="151"/>
      <c r="Y26" s="151"/>
      <c r="Z26" s="195" t="s">
        <v>11</v>
      </c>
      <c r="AA26" s="151"/>
      <c r="AB26" s="151"/>
      <c r="AC26" s="196" t="s">
        <v>115</v>
      </c>
      <c r="AD26" s="197"/>
      <c r="AE26" s="152"/>
      <c r="AF26" s="27"/>
      <c r="AG26" s="175"/>
      <c r="AH26" s="179"/>
      <c r="AI26" s="203"/>
      <c r="AJ26" s="152"/>
      <c r="AK26" s="27"/>
      <c r="AL26" s="150" t="s">
        <v>77</v>
      </c>
      <c r="AM26" s="195">
        <v>2010</v>
      </c>
      <c r="AN26" s="151"/>
      <c r="AO26" s="151"/>
      <c r="AP26" s="151"/>
      <c r="AQ26" s="152"/>
      <c r="AR26" s="42"/>
    </row>
    <row r="27" spans="1:44" ht="15" customHeight="1" x14ac:dyDescent="0.25">
      <c r="A27" s="2"/>
      <c r="B27" s="48" t="s">
        <v>15</v>
      </c>
      <c r="C27" s="49"/>
      <c r="D27" s="50"/>
      <c r="E27" s="28">
        <v>97</v>
      </c>
      <c r="F27" s="28">
        <v>6</v>
      </c>
      <c r="G27" s="28">
        <v>60</v>
      </c>
      <c r="H27" s="28">
        <v>38</v>
      </c>
      <c r="I27" s="28">
        <v>423</v>
      </c>
      <c r="J27" s="39"/>
      <c r="K27" s="47">
        <v>0.68041237113402064</v>
      </c>
      <c r="L27" s="47">
        <v>0.39175257731958762</v>
      </c>
      <c r="M27" s="47">
        <v>4.3608247422680408</v>
      </c>
      <c r="N27" s="30">
        <v>0.62205882352941178</v>
      </c>
      <c r="O27" s="27">
        <v>522.94160583941607</v>
      </c>
      <c r="P27" s="198" t="s">
        <v>79</v>
      </c>
      <c r="Q27" s="199"/>
      <c r="R27" s="172" t="s">
        <v>114</v>
      </c>
      <c r="S27" s="172"/>
      <c r="T27" s="172"/>
      <c r="U27" s="172"/>
      <c r="V27" s="172"/>
      <c r="W27" s="172"/>
      <c r="X27" s="172"/>
      <c r="Y27" s="172"/>
      <c r="Z27" s="179" t="s">
        <v>116</v>
      </c>
      <c r="AA27" s="172"/>
      <c r="AB27" s="172"/>
      <c r="AC27" s="177" t="s">
        <v>117</v>
      </c>
      <c r="AD27" s="109"/>
      <c r="AE27" s="181"/>
      <c r="AF27" s="27"/>
      <c r="AG27" s="198"/>
      <c r="AH27" s="178"/>
      <c r="AI27" s="172"/>
      <c r="AJ27" s="181"/>
      <c r="AK27" s="27"/>
      <c r="AL27" s="198" t="s">
        <v>78</v>
      </c>
      <c r="AM27" s="179">
        <v>2013</v>
      </c>
      <c r="AN27" s="172"/>
      <c r="AO27" s="172"/>
      <c r="AP27" s="172"/>
      <c r="AQ27" s="181"/>
      <c r="AR27" s="42"/>
    </row>
    <row r="28" spans="1:44" ht="15" customHeight="1" x14ac:dyDescent="0.25">
      <c r="A28" s="2"/>
      <c r="B28" s="51" t="s">
        <v>16</v>
      </c>
      <c r="C28" s="52"/>
      <c r="D28" s="53"/>
      <c r="E28" s="34">
        <v>12</v>
      </c>
      <c r="F28" s="34">
        <v>3</v>
      </c>
      <c r="G28" s="34">
        <v>13</v>
      </c>
      <c r="H28" s="34">
        <v>7</v>
      </c>
      <c r="I28" s="34">
        <v>68</v>
      </c>
      <c r="J28" s="39"/>
      <c r="K28" s="54">
        <v>1.3333333333333333</v>
      </c>
      <c r="L28" s="54">
        <v>0.58333333333333337</v>
      </c>
      <c r="M28" s="54">
        <v>5.666666666666667</v>
      </c>
      <c r="N28" s="55">
        <v>0.63</v>
      </c>
      <c r="O28" s="27">
        <v>150</v>
      </c>
      <c r="P28" s="198" t="s">
        <v>80</v>
      </c>
      <c r="Q28" s="199"/>
      <c r="R28" s="172" t="s">
        <v>114</v>
      </c>
      <c r="S28" s="172"/>
      <c r="T28" s="172"/>
      <c r="U28" s="172"/>
      <c r="V28" s="172"/>
      <c r="W28" s="172"/>
      <c r="X28" s="172"/>
      <c r="Y28" s="172"/>
      <c r="Z28" s="179" t="s">
        <v>116</v>
      </c>
      <c r="AA28" s="172"/>
      <c r="AB28" s="172"/>
      <c r="AC28" s="177" t="s">
        <v>117</v>
      </c>
      <c r="AD28" s="109"/>
      <c r="AE28" s="181"/>
      <c r="AF28" s="27"/>
      <c r="AG28" s="175"/>
      <c r="AH28" s="178"/>
      <c r="AI28" s="172"/>
      <c r="AJ28" s="181"/>
      <c r="AK28" s="27"/>
      <c r="AL28" s="198"/>
      <c r="AM28" s="179"/>
      <c r="AN28" s="172"/>
      <c r="AO28" s="172"/>
      <c r="AP28" s="172"/>
      <c r="AQ28" s="181"/>
      <c r="AR28" s="42"/>
    </row>
    <row r="29" spans="1:44" ht="15" customHeight="1" x14ac:dyDescent="0.25">
      <c r="A29" s="2"/>
      <c r="B29" s="56" t="s">
        <v>26</v>
      </c>
      <c r="C29" s="57"/>
      <c r="D29" s="58"/>
      <c r="E29" s="21">
        <v>495</v>
      </c>
      <c r="F29" s="21">
        <v>39</v>
      </c>
      <c r="G29" s="21">
        <v>364</v>
      </c>
      <c r="H29" s="21">
        <v>247</v>
      </c>
      <c r="I29" s="21">
        <v>2202</v>
      </c>
      <c r="J29" s="39"/>
      <c r="K29" s="59">
        <v>0.81414141414141417</v>
      </c>
      <c r="L29" s="59">
        <v>0.49898989898989898</v>
      </c>
      <c r="M29" s="59">
        <v>4.4484848484848483</v>
      </c>
      <c r="N29" s="37">
        <v>0.60154369334115687</v>
      </c>
      <c r="O29" s="27">
        <v>4280.9416058394163</v>
      </c>
      <c r="P29" s="185" t="s">
        <v>10</v>
      </c>
      <c r="Q29" s="200"/>
      <c r="R29" s="186" t="s">
        <v>114</v>
      </c>
      <c r="S29" s="186"/>
      <c r="T29" s="186"/>
      <c r="U29" s="186"/>
      <c r="V29" s="186"/>
      <c r="W29" s="186"/>
      <c r="X29" s="186"/>
      <c r="Y29" s="186"/>
      <c r="Z29" s="201" t="s">
        <v>116</v>
      </c>
      <c r="AA29" s="186"/>
      <c r="AB29" s="186"/>
      <c r="AC29" s="65" t="s">
        <v>117</v>
      </c>
      <c r="AD29" s="202"/>
      <c r="AE29" s="189"/>
      <c r="AF29" s="27"/>
      <c r="AG29" s="70"/>
      <c r="AH29" s="204"/>
      <c r="AI29" s="205"/>
      <c r="AJ29" s="189"/>
      <c r="AK29" s="27"/>
      <c r="AL29" s="185"/>
      <c r="AM29" s="201"/>
      <c r="AN29" s="186"/>
      <c r="AO29" s="186"/>
      <c r="AP29" s="186"/>
      <c r="AQ29" s="189"/>
      <c r="AR29" s="42"/>
    </row>
    <row r="30" spans="1:44" ht="15" customHeight="1" x14ac:dyDescent="0.25">
      <c r="A30" s="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1"/>
      <c r="O30" s="27"/>
      <c r="P30" s="27"/>
      <c r="Q30" s="27"/>
      <c r="R30" s="27"/>
      <c r="S30" s="27"/>
      <c r="T30" s="27"/>
      <c r="U30" s="39"/>
      <c r="V30" s="41"/>
      <c r="W30" s="27"/>
      <c r="X30" s="27"/>
      <c r="Y30" s="27"/>
      <c r="Z30" s="27"/>
      <c r="AA30" s="27"/>
      <c r="AB30" s="27"/>
      <c r="AC30" s="27"/>
      <c r="AD30" s="27"/>
      <c r="AE30" s="39"/>
      <c r="AF30" s="39"/>
      <c r="AG30" s="39"/>
      <c r="AH30" s="39"/>
      <c r="AI30" s="39"/>
      <c r="AJ30" s="39"/>
      <c r="AK30" s="42"/>
      <c r="AL30" s="27"/>
      <c r="AM30" s="27"/>
      <c r="AN30" s="27"/>
      <c r="AO30" s="39"/>
      <c r="AP30" s="39"/>
      <c r="AQ30" s="39"/>
      <c r="AR30" s="42"/>
    </row>
    <row r="31" spans="1:44" ht="15" customHeight="1" x14ac:dyDescent="0.25">
      <c r="A31" s="2"/>
      <c r="B31" s="44" t="s">
        <v>175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4"/>
      <c r="P31" s="14"/>
      <c r="Q31" s="14"/>
      <c r="R31" s="14"/>
      <c r="S31" s="14"/>
      <c r="T31" s="14"/>
      <c r="U31" s="15"/>
      <c r="V31" s="15"/>
      <c r="W31" s="14"/>
      <c r="X31" s="14"/>
      <c r="Y31" s="14"/>
      <c r="Z31" s="14"/>
      <c r="AA31" s="14"/>
      <c r="AB31" s="14"/>
      <c r="AC31" s="14"/>
      <c r="AD31" s="14"/>
      <c r="AE31" s="15"/>
      <c r="AF31" s="15"/>
      <c r="AG31" s="15"/>
      <c r="AH31" s="15"/>
      <c r="AI31" s="15"/>
      <c r="AJ31" s="15"/>
      <c r="AK31" s="141"/>
      <c r="AL31" s="14"/>
      <c r="AM31" s="14"/>
      <c r="AN31" s="14"/>
      <c r="AO31" s="15"/>
      <c r="AP31" s="15"/>
      <c r="AQ31" s="46"/>
      <c r="AR31" s="42"/>
    </row>
    <row r="32" spans="1:44" ht="15" customHeight="1" x14ac:dyDescent="0.25">
      <c r="A32" s="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1"/>
      <c r="O32" s="27"/>
      <c r="P32" s="27"/>
      <c r="Q32" s="27"/>
      <c r="R32" s="27"/>
      <c r="S32" s="27"/>
      <c r="T32" s="27"/>
      <c r="U32" s="39"/>
      <c r="V32" s="41"/>
      <c r="W32" s="27"/>
      <c r="X32" s="27"/>
      <c r="Y32" s="27"/>
      <c r="Z32" s="27"/>
      <c r="AA32" s="27"/>
      <c r="AB32" s="27"/>
      <c r="AC32" s="27"/>
      <c r="AD32" s="27"/>
      <c r="AE32" s="39"/>
      <c r="AF32" s="39"/>
      <c r="AG32" s="39"/>
      <c r="AH32" s="39"/>
      <c r="AI32" s="39"/>
      <c r="AJ32" s="39"/>
      <c r="AK32" s="42"/>
      <c r="AL32" s="27"/>
      <c r="AM32" s="27"/>
      <c r="AN32" s="27"/>
      <c r="AO32" s="39"/>
      <c r="AP32" s="39"/>
      <c r="AQ32" s="39"/>
      <c r="AR32" s="42"/>
    </row>
    <row r="33" spans="1:48" s="12" customFormat="1" ht="15" customHeight="1" x14ac:dyDescent="0.25">
      <c r="A33" s="26"/>
      <c r="B33" s="39" t="s">
        <v>43</v>
      </c>
      <c r="C33" s="39"/>
      <c r="D33" s="39" t="s">
        <v>108</v>
      </c>
      <c r="E33" s="39"/>
      <c r="F33" s="39"/>
      <c r="G33" s="39"/>
      <c r="H33" s="39"/>
      <c r="I33" s="39"/>
      <c r="J33" s="39"/>
      <c r="K33" s="39"/>
      <c r="L33" s="60"/>
      <c r="M33" s="39" t="s">
        <v>109</v>
      </c>
      <c r="N33" s="60"/>
      <c r="O33" s="60"/>
      <c r="P33" s="60"/>
      <c r="Q33" s="60"/>
      <c r="R33" s="60"/>
      <c r="S33" s="60"/>
      <c r="T33" s="60"/>
      <c r="U33" s="60"/>
      <c r="V33" s="60"/>
      <c r="W33" s="39" t="s">
        <v>110</v>
      </c>
      <c r="X33" s="60"/>
      <c r="Y33" s="60"/>
      <c r="Z33" s="60"/>
      <c r="AA33" s="60"/>
      <c r="AB33" s="60"/>
      <c r="AC33" s="60"/>
      <c r="AD33" s="39" t="s">
        <v>111</v>
      </c>
      <c r="AE33" s="60"/>
      <c r="AF33" s="60"/>
      <c r="AG33" s="60"/>
      <c r="AH33" s="60"/>
      <c r="AI33" s="39" t="s">
        <v>112</v>
      </c>
      <c r="AJ33" s="27"/>
      <c r="AK33" s="27"/>
      <c r="AL33" s="42"/>
      <c r="AM33" s="42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1:48" s="12" customFormat="1" ht="15" customHeight="1" x14ac:dyDescent="0.25">
      <c r="A34" s="26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39"/>
      <c r="AK34" s="39"/>
      <c r="AL34" s="42"/>
      <c r="AM34" s="42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1:48" ht="15" customHeight="1" x14ac:dyDescent="0.2">
      <c r="A35" s="2"/>
      <c r="B35" s="165" t="s">
        <v>189</v>
      </c>
      <c r="C35" s="88"/>
      <c r="D35" s="88"/>
      <c r="E35" s="88"/>
      <c r="F35" s="88" t="s">
        <v>190</v>
      </c>
      <c r="G35" s="88" t="s">
        <v>3</v>
      </c>
      <c r="H35" s="88" t="s">
        <v>5</v>
      </c>
      <c r="I35" s="88" t="s">
        <v>6</v>
      </c>
      <c r="J35" s="88" t="s">
        <v>191</v>
      </c>
      <c r="K35" s="166" t="s">
        <v>17</v>
      </c>
      <c r="L35" s="39"/>
      <c r="M35" s="167" t="s">
        <v>192</v>
      </c>
      <c r="N35" s="89"/>
      <c r="O35" s="89"/>
      <c r="P35" s="88" t="s">
        <v>3</v>
      </c>
      <c r="Q35" s="88" t="s">
        <v>5</v>
      </c>
      <c r="R35" s="88" t="s">
        <v>6</v>
      </c>
      <c r="S35" s="88" t="s">
        <v>191</v>
      </c>
      <c r="T35" s="89"/>
      <c r="U35" s="166" t="s">
        <v>17</v>
      </c>
      <c r="V35" s="39"/>
      <c r="W35" s="167" t="s">
        <v>288</v>
      </c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168"/>
      <c r="AI35" s="169" t="s">
        <v>373</v>
      </c>
      <c r="AJ35" s="170"/>
      <c r="AK35" s="170"/>
      <c r="AL35" s="215" t="s">
        <v>3</v>
      </c>
      <c r="AM35" s="215" t="s">
        <v>5</v>
      </c>
      <c r="AN35" s="215" t="s">
        <v>6</v>
      </c>
      <c r="AO35" s="89"/>
      <c r="AP35" s="88" t="s">
        <v>387</v>
      </c>
      <c r="AQ35" s="90"/>
      <c r="AR35" s="27"/>
      <c r="AS35" s="27"/>
    </row>
    <row r="36" spans="1:48" ht="15" customHeight="1" x14ac:dyDescent="0.2">
      <c r="A36" s="2"/>
      <c r="B36" s="171">
        <v>1999</v>
      </c>
      <c r="C36" s="109" t="s">
        <v>42</v>
      </c>
      <c r="D36" s="172" t="s">
        <v>103</v>
      </c>
      <c r="E36" s="109"/>
      <c r="F36" s="109">
        <v>20</v>
      </c>
      <c r="G36" s="109">
        <v>28</v>
      </c>
      <c r="H36" s="173">
        <v>0.2857142857142857</v>
      </c>
      <c r="I36" s="173">
        <v>0.6785714285714286</v>
      </c>
      <c r="J36" s="173">
        <v>0.9642857142857143</v>
      </c>
      <c r="K36" s="174">
        <v>4.6428571428571432</v>
      </c>
      <c r="L36" s="41"/>
      <c r="M36" s="175" t="s">
        <v>195</v>
      </c>
      <c r="N36" s="109"/>
      <c r="O36" s="109"/>
      <c r="P36" s="210" t="s">
        <v>362</v>
      </c>
      <c r="Q36" s="210" t="s">
        <v>324</v>
      </c>
      <c r="R36" s="210" t="s">
        <v>335</v>
      </c>
      <c r="S36" s="210" t="s">
        <v>349</v>
      </c>
      <c r="T36" s="176"/>
      <c r="U36" s="177" t="s">
        <v>311</v>
      </c>
      <c r="V36" s="41"/>
      <c r="W36" s="175" t="s">
        <v>193</v>
      </c>
      <c r="X36" s="178"/>
      <c r="Y36" s="178"/>
      <c r="Z36" s="172"/>
      <c r="AA36" s="172"/>
      <c r="AB36" s="172"/>
      <c r="AC36" s="172"/>
      <c r="AD36" s="172"/>
      <c r="AE36" s="172"/>
      <c r="AF36" s="172"/>
      <c r="AG36" s="179"/>
      <c r="AH36" s="180"/>
      <c r="AI36" s="198" t="s">
        <v>377</v>
      </c>
      <c r="AJ36" s="172"/>
      <c r="AK36" s="172"/>
      <c r="AL36" s="179">
        <v>214</v>
      </c>
      <c r="AM36" s="179">
        <v>190</v>
      </c>
      <c r="AN36" s="179">
        <v>129</v>
      </c>
      <c r="AO36" s="172"/>
      <c r="AP36" s="223">
        <v>0.55440414507772018</v>
      </c>
      <c r="AQ36" s="181"/>
      <c r="AR36" s="27"/>
      <c r="AS36" s="27"/>
    </row>
    <row r="37" spans="1:48" ht="15" customHeight="1" x14ac:dyDescent="0.2">
      <c r="A37" s="2"/>
      <c r="B37" s="171">
        <v>2000</v>
      </c>
      <c r="C37" s="109" t="s">
        <v>34</v>
      </c>
      <c r="D37" s="172" t="s">
        <v>103</v>
      </c>
      <c r="E37" s="109"/>
      <c r="F37" s="109">
        <v>21</v>
      </c>
      <c r="G37" s="109">
        <v>28</v>
      </c>
      <c r="H37" s="173">
        <v>1.3571428571428572</v>
      </c>
      <c r="I37" s="211">
        <v>0.8571428571428571</v>
      </c>
      <c r="J37" s="211">
        <v>2.2142857142857144</v>
      </c>
      <c r="K37" s="174">
        <v>5.4642857142857144</v>
      </c>
      <c r="L37" s="41"/>
      <c r="M37" s="175" t="s">
        <v>196</v>
      </c>
      <c r="N37" s="109"/>
      <c r="O37" s="109"/>
      <c r="P37" s="210" t="s">
        <v>363</v>
      </c>
      <c r="Q37" s="210" t="s">
        <v>325</v>
      </c>
      <c r="R37" s="210" t="s">
        <v>336</v>
      </c>
      <c r="S37" s="210" t="s">
        <v>350</v>
      </c>
      <c r="T37" s="176"/>
      <c r="U37" s="177" t="s">
        <v>312</v>
      </c>
      <c r="V37" s="41"/>
      <c r="W37" s="182" t="s">
        <v>290</v>
      </c>
      <c r="X37" s="178"/>
      <c r="Y37" s="178" t="s">
        <v>295</v>
      </c>
      <c r="Z37" s="206"/>
      <c r="AA37" s="206"/>
      <c r="AB37" s="206"/>
      <c r="AC37" s="206"/>
      <c r="AD37" s="206"/>
      <c r="AE37" s="206"/>
      <c r="AF37" s="206"/>
      <c r="AG37" s="207" t="s">
        <v>296</v>
      </c>
      <c r="AH37" s="181"/>
      <c r="AI37" s="172" t="s">
        <v>375</v>
      </c>
      <c r="AJ37" s="172"/>
      <c r="AK37" s="172"/>
      <c r="AL37" s="179"/>
      <c r="AM37" s="216">
        <v>0.88785046728971961</v>
      </c>
      <c r="AN37" s="216">
        <v>0.60280373831775702</v>
      </c>
      <c r="AO37" s="172"/>
      <c r="AP37" s="109"/>
      <c r="AQ37" s="181"/>
      <c r="AR37" s="27"/>
      <c r="AS37" s="27"/>
    </row>
    <row r="38" spans="1:48" ht="15" customHeight="1" x14ac:dyDescent="0.2">
      <c r="A38" s="2"/>
      <c r="B38" s="171">
        <v>2001</v>
      </c>
      <c r="C38" s="109" t="s">
        <v>42</v>
      </c>
      <c r="D38" s="172" t="s">
        <v>103</v>
      </c>
      <c r="E38" s="109"/>
      <c r="F38" s="109">
        <v>22</v>
      </c>
      <c r="G38" s="109">
        <v>28</v>
      </c>
      <c r="H38" s="211">
        <v>1.6428571428571428</v>
      </c>
      <c r="I38" s="173">
        <v>0.5</v>
      </c>
      <c r="J38" s="173">
        <v>2.1428571428571428</v>
      </c>
      <c r="K38" s="174">
        <v>3.5714285714285716</v>
      </c>
      <c r="L38" s="41"/>
      <c r="M38" s="175" t="s">
        <v>197</v>
      </c>
      <c r="N38" s="109"/>
      <c r="O38" s="109"/>
      <c r="P38" s="210" t="s">
        <v>364</v>
      </c>
      <c r="Q38" s="210" t="s">
        <v>326</v>
      </c>
      <c r="R38" s="210" t="s">
        <v>337</v>
      </c>
      <c r="S38" s="210" t="s">
        <v>351</v>
      </c>
      <c r="T38" s="176"/>
      <c r="U38" s="177" t="s">
        <v>313</v>
      </c>
      <c r="V38" s="41"/>
      <c r="W38" s="182" t="s">
        <v>194</v>
      </c>
      <c r="X38" s="178"/>
      <c r="Y38" s="208" t="s">
        <v>305</v>
      </c>
      <c r="Z38" s="206"/>
      <c r="AA38" s="206"/>
      <c r="AB38" s="206"/>
      <c r="AC38" s="206"/>
      <c r="AD38" s="206"/>
      <c r="AE38" s="206"/>
      <c r="AF38" s="206"/>
      <c r="AG38" s="207" t="s">
        <v>246</v>
      </c>
      <c r="AH38" s="181"/>
      <c r="AI38" s="172"/>
      <c r="AJ38" s="172"/>
      <c r="AK38" s="172"/>
      <c r="AL38" s="179"/>
      <c r="AM38" s="179"/>
      <c r="AN38" s="179"/>
      <c r="AO38" s="172"/>
      <c r="AP38" s="109"/>
      <c r="AQ38" s="181"/>
      <c r="AR38" s="27"/>
      <c r="AS38" s="27"/>
    </row>
    <row r="39" spans="1:48" ht="15" customHeight="1" x14ac:dyDescent="0.2">
      <c r="A39" s="2"/>
      <c r="B39" s="171">
        <v>2002</v>
      </c>
      <c r="C39" s="109" t="s">
        <v>37</v>
      </c>
      <c r="D39" s="172" t="s">
        <v>103</v>
      </c>
      <c r="E39" s="109"/>
      <c r="F39" s="109">
        <v>23</v>
      </c>
      <c r="G39" s="109">
        <v>29</v>
      </c>
      <c r="H39" s="173">
        <v>0.34482758620689657</v>
      </c>
      <c r="I39" s="173">
        <v>0.37931034482758619</v>
      </c>
      <c r="J39" s="173">
        <v>0.72413793103448276</v>
      </c>
      <c r="K39" s="174">
        <v>3.8275862068965516</v>
      </c>
      <c r="L39" s="41"/>
      <c r="M39" s="175" t="s">
        <v>198</v>
      </c>
      <c r="N39" s="109"/>
      <c r="O39" s="109"/>
      <c r="P39" s="210" t="s">
        <v>365</v>
      </c>
      <c r="Q39" s="210" t="s">
        <v>327</v>
      </c>
      <c r="R39" s="210" t="s">
        <v>338</v>
      </c>
      <c r="S39" s="210" t="s">
        <v>352</v>
      </c>
      <c r="T39" s="176"/>
      <c r="U39" s="177" t="s">
        <v>314</v>
      </c>
      <c r="V39" s="41"/>
      <c r="W39" s="182"/>
      <c r="X39" s="178"/>
      <c r="Y39" s="178"/>
      <c r="Z39" s="172"/>
      <c r="AA39" s="172"/>
      <c r="AB39" s="172"/>
      <c r="AC39" s="178"/>
      <c r="AD39" s="172"/>
      <c r="AE39" s="172"/>
      <c r="AF39" s="172"/>
      <c r="AG39" s="178"/>
      <c r="AH39" s="174"/>
      <c r="AI39" s="172" t="s">
        <v>374</v>
      </c>
      <c r="AJ39" s="172"/>
      <c r="AK39" s="172"/>
      <c r="AL39" s="179">
        <v>99</v>
      </c>
      <c r="AM39" s="179">
        <v>83</v>
      </c>
      <c r="AN39" s="179">
        <v>32</v>
      </c>
      <c r="AO39" s="172"/>
      <c r="AP39" s="223">
        <v>0.25647668393782386</v>
      </c>
      <c r="AQ39" s="181"/>
      <c r="AR39" s="27"/>
      <c r="AS39" s="27"/>
    </row>
    <row r="40" spans="1:48" ht="15" customHeight="1" x14ac:dyDescent="0.2">
      <c r="A40" s="2"/>
      <c r="B40" s="171">
        <v>2003</v>
      </c>
      <c r="C40" s="109" t="s">
        <v>36</v>
      </c>
      <c r="D40" s="172" t="s">
        <v>103</v>
      </c>
      <c r="E40" s="109"/>
      <c r="F40" s="109">
        <v>24</v>
      </c>
      <c r="G40" s="109">
        <v>26</v>
      </c>
      <c r="H40" s="173">
        <v>1.6153846153846154</v>
      </c>
      <c r="I40" s="173">
        <v>0.53846153846153844</v>
      </c>
      <c r="J40" s="173">
        <v>2.1538461538461537</v>
      </c>
      <c r="K40" s="174">
        <v>4.6538461538461542</v>
      </c>
      <c r="L40" s="41"/>
      <c r="M40" s="175" t="s">
        <v>200</v>
      </c>
      <c r="N40" s="109"/>
      <c r="O40" s="109"/>
      <c r="P40" s="210" t="s">
        <v>366</v>
      </c>
      <c r="Q40" s="210" t="s">
        <v>328</v>
      </c>
      <c r="R40" s="210" t="s">
        <v>339</v>
      </c>
      <c r="S40" s="210" t="s">
        <v>353</v>
      </c>
      <c r="T40" s="176"/>
      <c r="U40" s="177" t="s">
        <v>315</v>
      </c>
      <c r="V40" s="41"/>
      <c r="W40" s="175" t="s">
        <v>291</v>
      </c>
      <c r="X40" s="178"/>
      <c r="Y40" s="178"/>
      <c r="Z40" s="172"/>
      <c r="AA40" s="172"/>
      <c r="AB40" s="172"/>
      <c r="AC40" s="178"/>
      <c r="AD40" s="172"/>
      <c r="AE40" s="172"/>
      <c r="AF40" s="172"/>
      <c r="AG40" s="172"/>
      <c r="AH40" s="181"/>
      <c r="AI40" s="172" t="s">
        <v>375</v>
      </c>
      <c r="AJ40" s="172"/>
      <c r="AK40" s="172"/>
      <c r="AL40" s="179"/>
      <c r="AM40" s="216">
        <v>0.83838383838383834</v>
      </c>
      <c r="AN40" s="216">
        <v>0.32323232323232326</v>
      </c>
      <c r="AO40" s="172"/>
      <c r="AP40" s="109"/>
      <c r="AQ40" s="181"/>
      <c r="AR40" s="27"/>
      <c r="AS40" s="27"/>
    </row>
    <row r="41" spans="1:48" ht="15" customHeight="1" x14ac:dyDescent="0.2">
      <c r="A41" s="2"/>
      <c r="B41" s="171">
        <v>2004</v>
      </c>
      <c r="C41" s="109" t="s">
        <v>34</v>
      </c>
      <c r="D41" s="172" t="s">
        <v>103</v>
      </c>
      <c r="E41" s="109"/>
      <c r="F41" s="109">
        <v>25</v>
      </c>
      <c r="G41" s="109">
        <v>28</v>
      </c>
      <c r="H41" s="173">
        <v>0.35714285714285715</v>
      </c>
      <c r="I41" s="173">
        <v>0.6785714285714286</v>
      </c>
      <c r="J41" s="173">
        <v>1.0357142857142858</v>
      </c>
      <c r="K41" s="174">
        <v>5.3214285714285712</v>
      </c>
      <c r="L41" s="41"/>
      <c r="M41" s="175" t="s">
        <v>201</v>
      </c>
      <c r="N41" s="109"/>
      <c r="O41" s="109"/>
      <c r="P41" s="210" t="s">
        <v>274</v>
      </c>
      <c r="Q41" s="210" t="s">
        <v>329</v>
      </c>
      <c r="R41" s="210" t="s">
        <v>340</v>
      </c>
      <c r="S41" s="210" t="s">
        <v>354</v>
      </c>
      <c r="T41" s="176"/>
      <c r="U41" s="177" t="s">
        <v>316</v>
      </c>
      <c r="V41" s="41"/>
      <c r="W41" s="182" t="s">
        <v>292</v>
      </c>
      <c r="X41" s="178"/>
      <c r="Y41" s="206" t="s">
        <v>306</v>
      </c>
      <c r="Z41" s="206"/>
      <c r="AA41" s="206"/>
      <c r="AB41" s="206"/>
      <c r="AC41" s="206"/>
      <c r="AD41" s="206"/>
      <c r="AE41" s="206"/>
      <c r="AF41" s="206"/>
      <c r="AG41" s="207" t="s">
        <v>297</v>
      </c>
      <c r="AH41" s="174">
        <v>8.8105726872246701E-2</v>
      </c>
      <c r="AI41" s="172"/>
      <c r="AJ41" s="172"/>
      <c r="AK41" s="172"/>
      <c r="AL41" s="179"/>
      <c r="AM41" s="179"/>
      <c r="AN41" s="179"/>
      <c r="AO41" s="172"/>
      <c r="AP41" s="109"/>
      <c r="AQ41" s="181"/>
      <c r="AR41" s="27"/>
      <c r="AS41" s="27"/>
    </row>
    <row r="42" spans="1:48" ht="15" customHeight="1" x14ac:dyDescent="0.2">
      <c r="A42" s="2"/>
      <c r="B42" s="171">
        <v>2005</v>
      </c>
      <c r="C42" s="109" t="s">
        <v>104</v>
      </c>
      <c r="D42" s="172" t="s">
        <v>103</v>
      </c>
      <c r="E42" s="109"/>
      <c r="F42" s="109">
        <v>26</v>
      </c>
      <c r="G42" s="109">
        <v>25</v>
      </c>
      <c r="H42" s="173">
        <v>0.84</v>
      </c>
      <c r="I42" s="173">
        <v>0.44</v>
      </c>
      <c r="J42" s="173">
        <v>1.28</v>
      </c>
      <c r="K42" s="174">
        <v>4.96</v>
      </c>
      <c r="L42" s="41"/>
      <c r="M42" s="175" t="s">
        <v>202</v>
      </c>
      <c r="N42" s="109"/>
      <c r="O42" s="109"/>
      <c r="P42" s="210" t="s">
        <v>367</v>
      </c>
      <c r="Q42" s="210" t="s">
        <v>330</v>
      </c>
      <c r="R42" s="210" t="s">
        <v>341</v>
      </c>
      <c r="S42" s="210" t="s">
        <v>355</v>
      </c>
      <c r="T42" s="176"/>
      <c r="U42" s="177" t="s">
        <v>317</v>
      </c>
      <c r="V42" s="41"/>
      <c r="W42" s="182" t="s">
        <v>293</v>
      </c>
      <c r="X42" s="178"/>
      <c r="Y42" s="206" t="s">
        <v>307</v>
      </c>
      <c r="Z42" s="206"/>
      <c r="AA42" s="206"/>
      <c r="AB42" s="206"/>
      <c r="AC42" s="206"/>
      <c r="AD42" s="206"/>
      <c r="AE42" s="206"/>
      <c r="AF42" s="206"/>
      <c r="AG42" s="207" t="s">
        <v>298</v>
      </c>
      <c r="AH42" s="174">
        <v>7.8328981723237601E-2</v>
      </c>
      <c r="AI42" s="198" t="s">
        <v>383</v>
      </c>
      <c r="AJ42" s="172"/>
      <c r="AK42" s="172"/>
      <c r="AL42" s="179">
        <v>46</v>
      </c>
      <c r="AM42" s="179">
        <v>23</v>
      </c>
      <c r="AN42" s="179">
        <v>29</v>
      </c>
      <c r="AO42" s="172"/>
      <c r="AP42" s="223">
        <v>0.11917098445595854</v>
      </c>
      <c r="AQ42" s="181"/>
      <c r="AR42" s="27"/>
      <c r="AS42" s="27"/>
    </row>
    <row r="43" spans="1:48" ht="15" customHeight="1" x14ac:dyDescent="0.2">
      <c r="A43" s="2"/>
      <c r="B43" s="171">
        <v>2006</v>
      </c>
      <c r="C43" s="109" t="s">
        <v>40</v>
      </c>
      <c r="D43" s="172" t="s">
        <v>105</v>
      </c>
      <c r="E43" s="109"/>
      <c r="F43" s="109">
        <v>27</v>
      </c>
      <c r="G43" s="109">
        <v>27</v>
      </c>
      <c r="H43" s="173">
        <v>0.92592592592592593</v>
      </c>
      <c r="I43" s="173">
        <v>0.44444444444444442</v>
      </c>
      <c r="J43" s="173">
        <v>1.3703703703703705</v>
      </c>
      <c r="K43" s="174">
        <v>3.2222222222222223</v>
      </c>
      <c r="L43" s="41"/>
      <c r="M43" s="175" t="s">
        <v>204</v>
      </c>
      <c r="N43" s="109"/>
      <c r="O43" s="109"/>
      <c r="P43" s="210" t="s">
        <v>368</v>
      </c>
      <c r="Q43" s="210" t="s">
        <v>331</v>
      </c>
      <c r="R43" s="210" t="s">
        <v>342</v>
      </c>
      <c r="S43" s="210" t="s">
        <v>356</v>
      </c>
      <c r="T43" s="176"/>
      <c r="U43" s="177" t="s">
        <v>318</v>
      </c>
      <c r="V43" s="41"/>
      <c r="W43" s="182"/>
      <c r="X43" s="178"/>
      <c r="Y43" s="178" t="s">
        <v>203</v>
      </c>
      <c r="Z43" s="172"/>
      <c r="AA43" s="172"/>
      <c r="AB43" s="172"/>
      <c r="AC43" s="178"/>
      <c r="AD43" s="172"/>
      <c r="AE43" s="172"/>
      <c r="AF43" s="172"/>
      <c r="AG43" s="172"/>
      <c r="AH43" s="177"/>
      <c r="AI43" s="172" t="s">
        <v>375</v>
      </c>
      <c r="AJ43" s="172"/>
      <c r="AK43" s="172"/>
      <c r="AL43" s="179"/>
      <c r="AM43" s="216">
        <v>0.5</v>
      </c>
      <c r="AN43" s="216">
        <v>0.63043478260869568</v>
      </c>
      <c r="AO43" s="172"/>
      <c r="AP43" s="109"/>
      <c r="AQ43" s="181"/>
      <c r="AR43" s="27"/>
      <c r="AS43" s="27"/>
    </row>
    <row r="44" spans="1:48" ht="15" customHeight="1" x14ac:dyDescent="0.2">
      <c r="A44" s="2"/>
      <c r="B44" s="171">
        <v>2007</v>
      </c>
      <c r="C44" s="109" t="s">
        <v>40</v>
      </c>
      <c r="D44" s="172" t="s">
        <v>106</v>
      </c>
      <c r="E44" s="109"/>
      <c r="F44" s="109">
        <v>28</v>
      </c>
      <c r="G44" s="109">
        <v>26</v>
      </c>
      <c r="H44" s="173">
        <v>1.3846153846153846</v>
      </c>
      <c r="I44" s="173">
        <v>0.26923076923076922</v>
      </c>
      <c r="J44" s="173">
        <v>1.6538461538461537</v>
      </c>
      <c r="K44" s="174">
        <v>4.4615384615384617</v>
      </c>
      <c r="L44" s="41"/>
      <c r="M44" s="175" t="s">
        <v>205</v>
      </c>
      <c r="N44" s="109"/>
      <c r="O44" s="109"/>
      <c r="P44" s="210" t="s">
        <v>348</v>
      </c>
      <c r="Q44" s="210" t="s">
        <v>272</v>
      </c>
      <c r="R44" s="210" t="s">
        <v>343</v>
      </c>
      <c r="S44" s="210" t="s">
        <v>357</v>
      </c>
      <c r="T44" s="176"/>
      <c r="U44" s="177" t="s">
        <v>269</v>
      </c>
      <c r="V44" s="41"/>
      <c r="W44" s="182" t="s">
        <v>199</v>
      </c>
      <c r="X44" s="178"/>
      <c r="Y44" s="178"/>
      <c r="Z44" s="172"/>
      <c r="AA44" s="172"/>
      <c r="AB44" s="172"/>
      <c r="AC44" s="178"/>
      <c r="AD44" s="172"/>
      <c r="AE44" s="172"/>
      <c r="AF44" s="172"/>
      <c r="AG44" s="178"/>
      <c r="AH44" s="177"/>
      <c r="AI44" s="172"/>
      <c r="AJ44" s="172"/>
      <c r="AK44" s="172"/>
      <c r="AL44" s="172"/>
      <c r="AM44" s="172"/>
      <c r="AN44" s="172"/>
      <c r="AO44" s="172"/>
      <c r="AP44" s="109"/>
      <c r="AQ44" s="181"/>
      <c r="AR44" s="27"/>
      <c r="AS44" s="27"/>
    </row>
    <row r="45" spans="1:48" ht="15" customHeight="1" x14ac:dyDescent="0.2">
      <c r="A45" s="2"/>
      <c r="B45" s="171">
        <v>2008</v>
      </c>
      <c r="C45" s="109" t="s">
        <v>34</v>
      </c>
      <c r="D45" s="172" t="s">
        <v>106</v>
      </c>
      <c r="E45" s="109"/>
      <c r="F45" s="109">
        <v>29</v>
      </c>
      <c r="G45" s="109">
        <v>24</v>
      </c>
      <c r="H45" s="173">
        <v>0.625</v>
      </c>
      <c r="I45" s="173">
        <v>0.20833333333333334</v>
      </c>
      <c r="J45" s="173">
        <v>0.83333333333333337</v>
      </c>
      <c r="K45" s="174">
        <v>2.4166666666666665</v>
      </c>
      <c r="L45" s="41"/>
      <c r="M45" s="175" t="s">
        <v>206</v>
      </c>
      <c r="N45" s="109"/>
      <c r="O45" s="109"/>
      <c r="P45" s="210" t="s">
        <v>369</v>
      </c>
      <c r="Q45" s="210" t="s">
        <v>332</v>
      </c>
      <c r="R45" s="210" t="s">
        <v>344</v>
      </c>
      <c r="S45" s="210" t="s">
        <v>358</v>
      </c>
      <c r="T45" s="176"/>
      <c r="U45" s="177" t="s">
        <v>319</v>
      </c>
      <c r="V45" s="41"/>
      <c r="W45" s="182" t="s">
        <v>290</v>
      </c>
      <c r="X45" s="178"/>
      <c r="Y45" s="206" t="s">
        <v>299</v>
      </c>
      <c r="Z45" s="209"/>
      <c r="AA45" s="209"/>
      <c r="AB45" s="209"/>
      <c r="AC45" s="209"/>
      <c r="AD45" s="209"/>
      <c r="AE45" s="209"/>
      <c r="AF45" s="209"/>
      <c r="AG45" s="206" t="s">
        <v>300</v>
      </c>
      <c r="AH45" s="174">
        <v>0.96153846153846156</v>
      </c>
      <c r="AI45" s="198" t="s">
        <v>376</v>
      </c>
      <c r="AJ45" s="172"/>
      <c r="AK45" s="172"/>
      <c r="AL45" s="179">
        <v>27</v>
      </c>
      <c r="AM45" s="179">
        <v>25</v>
      </c>
      <c r="AN45" s="179">
        <v>12</v>
      </c>
      <c r="AO45" s="172"/>
      <c r="AP45" s="223">
        <v>6.9948186528497408E-2</v>
      </c>
      <c r="AQ45" s="181"/>
      <c r="AR45" s="27"/>
      <c r="AS45" s="27"/>
    </row>
    <row r="46" spans="1:48" ht="15" customHeight="1" x14ac:dyDescent="0.2">
      <c r="A46" s="2"/>
      <c r="B46" s="171">
        <v>2009</v>
      </c>
      <c r="C46" s="109" t="s">
        <v>36</v>
      </c>
      <c r="D46" s="172" t="s">
        <v>106</v>
      </c>
      <c r="E46" s="109"/>
      <c r="F46" s="109">
        <v>30</v>
      </c>
      <c r="G46" s="109">
        <v>24</v>
      </c>
      <c r="H46" s="173">
        <v>0.33333333333333331</v>
      </c>
      <c r="I46" s="173">
        <v>0.29166666666666669</v>
      </c>
      <c r="J46" s="173">
        <v>0.625</v>
      </c>
      <c r="K46" s="174">
        <v>3.7083333333333335</v>
      </c>
      <c r="L46" s="41"/>
      <c r="M46" s="175" t="s">
        <v>207</v>
      </c>
      <c r="N46" s="109"/>
      <c r="O46" s="109"/>
      <c r="P46" s="210" t="s">
        <v>370</v>
      </c>
      <c r="Q46" s="210" t="s">
        <v>333</v>
      </c>
      <c r="R46" s="210" t="s">
        <v>345</v>
      </c>
      <c r="S46" s="210" t="s">
        <v>359</v>
      </c>
      <c r="T46" s="176"/>
      <c r="U46" s="177" t="s">
        <v>320</v>
      </c>
      <c r="V46" s="41"/>
      <c r="W46" s="182" t="s">
        <v>194</v>
      </c>
      <c r="X46" s="178"/>
      <c r="Y46" s="206" t="s">
        <v>308</v>
      </c>
      <c r="Z46" s="206"/>
      <c r="AA46" s="206"/>
      <c r="AB46" s="206"/>
      <c r="AC46" s="206"/>
      <c r="AD46" s="206"/>
      <c r="AE46" s="206"/>
      <c r="AF46" s="206"/>
      <c r="AG46" s="206" t="s">
        <v>247</v>
      </c>
      <c r="AH46" s="174">
        <v>0.83102493074792239</v>
      </c>
      <c r="AI46" s="172" t="s">
        <v>375</v>
      </c>
      <c r="AJ46" s="172"/>
      <c r="AK46" s="172"/>
      <c r="AL46" s="179"/>
      <c r="AM46" s="216">
        <v>0.92592592592592593</v>
      </c>
      <c r="AN46" s="216">
        <v>0.44444444444444442</v>
      </c>
      <c r="AO46" s="172"/>
      <c r="AP46" s="172"/>
      <c r="AQ46" s="181"/>
      <c r="AR46" s="27"/>
      <c r="AS46" s="27"/>
    </row>
    <row r="47" spans="1:48" ht="15" customHeight="1" x14ac:dyDescent="0.2">
      <c r="A47" s="2"/>
      <c r="B47" s="171">
        <v>2010</v>
      </c>
      <c r="C47" s="109" t="s">
        <v>39</v>
      </c>
      <c r="D47" s="172" t="s">
        <v>106</v>
      </c>
      <c r="E47" s="109"/>
      <c r="F47" s="109">
        <v>31</v>
      </c>
      <c r="G47" s="109">
        <v>25</v>
      </c>
      <c r="H47" s="173">
        <v>0.96</v>
      </c>
      <c r="I47" s="173">
        <v>0.52</v>
      </c>
      <c r="J47" s="173">
        <v>1.48</v>
      </c>
      <c r="K47" s="174">
        <v>4.16</v>
      </c>
      <c r="L47" s="41"/>
      <c r="M47" s="175" t="s">
        <v>208</v>
      </c>
      <c r="N47" s="109"/>
      <c r="O47" s="109"/>
      <c r="P47" s="210" t="s">
        <v>371</v>
      </c>
      <c r="Q47" s="210" t="s">
        <v>185</v>
      </c>
      <c r="R47" s="210" t="s">
        <v>346</v>
      </c>
      <c r="S47" s="210" t="s">
        <v>360</v>
      </c>
      <c r="T47" s="176"/>
      <c r="U47" s="177" t="s">
        <v>321</v>
      </c>
      <c r="V47" s="41"/>
      <c r="W47" s="182"/>
      <c r="X47" s="178"/>
      <c r="Y47" s="178"/>
      <c r="Z47" s="172"/>
      <c r="AA47" s="172"/>
      <c r="AB47" s="172"/>
      <c r="AC47" s="178"/>
      <c r="AD47" s="172"/>
      <c r="AE47" s="172"/>
      <c r="AF47" s="172"/>
      <c r="AG47" s="172"/>
      <c r="AH47" s="174"/>
      <c r="AI47" s="172"/>
      <c r="AJ47" s="172"/>
      <c r="AK47" s="172"/>
      <c r="AL47" s="172"/>
      <c r="AM47" s="172"/>
      <c r="AN47" s="172"/>
      <c r="AO47" s="172"/>
      <c r="AP47" s="172"/>
      <c r="AQ47" s="181"/>
      <c r="AR47" s="27"/>
      <c r="AS47" s="27"/>
    </row>
    <row r="48" spans="1:48" ht="15" customHeight="1" x14ac:dyDescent="0.2">
      <c r="A48" s="2"/>
      <c r="B48" s="171">
        <v>2011</v>
      </c>
      <c r="C48" s="109" t="s">
        <v>42</v>
      </c>
      <c r="D48" s="172" t="s">
        <v>107</v>
      </c>
      <c r="E48" s="109"/>
      <c r="F48" s="109">
        <v>32</v>
      </c>
      <c r="G48" s="109">
        <v>26</v>
      </c>
      <c r="H48" s="173">
        <v>0.34615384615384615</v>
      </c>
      <c r="I48" s="173">
        <v>0.76923076923076927</v>
      </c>
      <c r="J48" s="173">
        <v>1.1153846153846154</v>
      </c>
      <c r="K48" s="212">
        <v>6.1923076923076925</v>
      </c>
      <c r="L48" s="41"/>
      <c r="M48" s="175" t="s">
        <v>209</v>
      </c>
      <c r="N48" s="109"/>
      <c r="O48" s="109"/>
      <c r="P48" s="210" t="s">
        <v>372</v>
      </c>
      <c r="Q48" s="210" t="s">
        <v>234</v>
      </c>
      <c r="R48" s="210" t="s">
        <v>347</v>
      </c>
      <c r="S48" s="210" t="s">
        <v>269</v>
      </c>
      <c r="T48" s="176"/>
      <c r="U48" s="177" t="s">
        <v>226</v>
      </c>
      <c r="V48" s="41"/>
      <c r="W48" s="182" t="s">
        <v>294</v>
      </c>
      <c r="X48" s="178"/>
      <c r="Y48" s="178"/>
      <c r="Z48" s="172"/>
      <c r="AA48" s="172"/>
      <c r="AB48" s="172"/>
      <c r="AC48" s="178"/>
      <c r="AD48" s="172"/>
      <c r="AE48" s="172"/>
      <c r="AF48" s="172"/>
      <c r="AG48" s="178"/>
      <c r="AH48" s="181"/>
      <c r="AI48" s="172" t="s">
        <v>7</v>
      </c>
      <c r="AJ48" s="172"/>
      <c r="AK48" s="172"/>
      <c r="AL48" s="172">
        <v>386</v>
      </c>
      <c r="AM48" s="172">
        <v>321</v>
      </c>
      <c r="AN48" s="172">
        <v>202</v>
      </c>
      <c r="AO48" s="172"/>
      <c r="AP48" s="172"/>
      <c r="AQ48" s="181"/>
      <c r="AR48" s="27"/>
      <c r="AS48" s="27"/>
    </row>
    <row r="49" spans="1:45" ht="15" customHeight="1" x14ac:dyDescent="0.2">
      <c r="A49" s="2"/>
      <c r="B49" s="171">
        <v>2012</v>
      </c>
      <c r="C49" s="109" t="s">
        <v>59</v>
      </c>
      <c r="D49" s="172" t="s">
        <v>107</v>
      </c>
      <c r="E49" s="109"/>
      <c r="F49" s="109">
        <v>33</v>
      </c>
      <c r="G49" s="109">
        <v>20</v>
      </c>
      <c r="H49" s="173">
        <v>0.7</v>
      </c>
      <c r="I49" s="173">
        <v>0.45</v>
      </c>
      <c r="J49" s="173">
        <v>1.1499999999999999</v>
      </c>
      <c r="K49" s="174">
        <v>4.5999999999999996</v>
      </c>
      <c r="L49" s="41"/>
      <c r="M49" s="175" t="s">
        <v>210</v>
      </c>
      <c r="N49" s="109"/>
      <c r="O49" s="109"/>
      <c r="P49" s="210" t="s">
        <v>243</v>
      </c>
      <c r="Q49" s="210" t="s">
        <v>334</v>
      </c>
      <c r="R49" s="210" t="s">
        <v>348</v>
      </c>
      <c r="S49" s="210" t="s">
        <v>361</v>
      </c>
      <c r="T49" s="176"/>
      <c r="U49" s="177" t="s">
        <v>322</v>
      </c>
      <c r="V49" s="41"/>
      <c r="W49" s="182" t="s">
        <v>290</v>
      </c>
      <c r="X49" s="172"/>
      <c r="Y49" s="207" t="s">
        <v>301</v>
      </c>
      <c r="Z49" s="206"/>
      <c r="AA49" s="206"/>
      <c r="AB49" s="206"/>
      <c r="AC49" s="206"/>
      <c r="AD49" s="206"/>
      <c r="AE49" s="206"/>
      <c r="AF49" s="206"/>
      <c r="AG49" s="207" t="s">
        <v>302</v>
      </c>
      <c r="AH49" s="174">
        <v>0.52083333333333337</v>
      </c>
      <c r="AI49" s="172" t="s">
        <v>375</v>
      </c>
      <c r="AJ49" s="172"/>
      <c r="AK49" s="172"/>
      <c r="AL49" s="172"/>
      <c r="AM49" s="216">
        <v>0.83160621761658027</v>
      </c>
      <c r="AN49" s="216">
        <v>0.52331606217616577</v>
      </c>
      <c r="AO49" s="172"/>
      <c r="AP49" s="172"/>
      <c r="AQ49" s="181"/>
      <c r="AR49" s="27"/>
      <c r="AS49" s="27"/>
    </row>
    <row r="50" spans="1:45" ht="15" customHeight="1" x14ac:dyDescent="0.2">
      <c r="A50" s="2"/>
      <c r="B50" s="171">
        <v>2013</v>
      </c>
      <c r="C50" s="109" t="s">
        <v>34</v>
      </c>
      <c r="D50" s="172" t="s">
        <v>103</v>
      </c>
      <c r="E50" s="109"/>
      <c r="F50" s="109">
        <v>34</v>
      </c>
      <c r="G50" s="109">
        <v>22</v>
      </c>
      <c r="H50" s="173">
        <v>0.68181818181818177</v>
      </c>
      <c r="I50" s="173">
        <v>0.77272727272727271</v>
      </c>
      <c r="J50" s="173">
        <v>1.4545454545454546</v>
      </c>
      <c r="K50" s="174">
        <v>5.2727272727272725</v>
      </c>
      <c r="L50" s="41"/>
      <c r="M50" s="175" t="s">
        <v>211</v>
      </c>
      <c r="N50" s="109"/>
      <c r="O50" s="109"/>
      <c r="P50" s="6" t="s">
        <v>187</v>
      </c>
      <c r="Q50" s="6" t="s">
        <v>231</v>
      </c>
      <c r="R50" s="6" t="s">
        <v>217</v>
      </c>
      <c r="S50" s="6" t="s">
        <v>277</v>
      </c>
      <c r="T50" s="213"/>
      <c r="U50" s="214" t="s">
        <v>323</v>
      </c>
      <c r="V50" s="41"/>
      <c r="W50" s="171"/>
      <c r="X50" s="178"/>
      <c r="Y50" s="178"/>
      <c r="Z50" s="172"/>
      <c r="AA50" s="172"/>
      <c r="AB50" s="172"/>
      <c r="AC50" s="178"/>
      <c r="AD50" s="172"/>
      <c r="AE50" s="172"/>
      <c r="AF50" s="172"/>
      <c r="AG50" s="172"/>
      <c r="AH50" s="177"/>
      <c r="AI50" s="172"/>
      <c r="AJ50" s="172"/>
      <c r="AK50" s="172"/>
      <c r="AL50" s="172"/>
      <c r="AM50" s="172"/>
      <c r="AN50" s="172"/>
      <c r="AO50" s="172"/>
      <c r="AP50" s="172"/>
      <c r="AQ50" s="181"/>
      <c r="AR50" s="27"/>
      <c r="AS50" s="27"/>
    </row>
    <row r="51" spans="1:45" ht="15" customHeight="1" x14ac:dyDescent="0.2">
      <c r="A51" s="2"/>
      <c r="B51" s="171"/>
      <c r="C51" s="109"/>
      <c r="D51" s="172"/>
      <c r="E51" s="109"/>
      <c r="F51" s="109"/>
      <c r="G51" s="109"/>
      <c r="H51" s="173"/>
      <c r="I51" s="173"/>
      <c r="J51" s="173"/>
      <c r="K51" s="174"/>
      <c r="L51" s="41"/>
      <c r="M51" s="175"/>
      <c r="N51" s="109"/>
      <c r="O51" s="109"/>
      <c r="P51" s="109"/>
      <c r="Q51" s="109"/>
      <c r="R51" s="109"/>
      <c r="S51" s="109"/>
      <c r="T51" s="176"/>
      <c r="U51" s="177"/>
      <c r="V51" s="41"/>
      <c r="W51" s="182" t="s">
        <v>283</v>
      </c>
      <c r="X51" s="178"/>
      <c r="Y51" s="178" t="s">
        <v>203</v>
      </c>
      <c r="Z51" s="172"/>
      <c r="AA51" s="172"/>
      <c r="AB51" s="172"/>
      <c r="AC51" s="178"/>
      <c r="AD51" s="172"/>
      <c r="AE51" s="172"/>
      <c r="AF51" s="172"/>
      <c r="AG51" s="172"/>
      <c r="AH51" s="177"/>
      <c r="AI51" s="172"/>
      <c r="AJ51" s="172"/>
      <c r="AK51" s="172"/>
      <c r="AL51" s="172"/>
      <c r="AM51" s="172"/>
      <c r="AN51" s="172"/>
      <c r="AO51" s="172"/>
      <c r="AP51" s="172"/>
      <c r="AQ51" s="181"/>
      <c r="AR51" s="27"/>
      <c r="AS51" s="27"/>
    </row>
    <row r="52" spans="1:45" ht="15" customHeight="1" x14ac:dyDescent="0.2">
      <c r="A52" s="2"/>
      <c r="B52" s="171"/>
      <c r="C52" s="109"/>
      <c r="D52" s="172"/>
      <c r="E52" s="109"/>
      <c r="F52" s="109"/>
      <c r="G52" s="109"/>
      <c r="H52" s="173"/>
      <c r="I52" s="173"/>
      <c r="J52" s="173"/>
      <c r="K52" s="174"/>
      <c r="L52" s="41"/>
      <c r="M52" s="175"/>
      <c r="N52" s="109"/>
      <c r="O52" s="109"/>
      <c r="P52" s="109"/>
      <c r="Q52" s="109"/>
      <c r="R52" s="109"/>
      <c r="S52" s="109"/>
      <c r="T52" s="176"/>
      <c r="U52" s="177"/>
      <c r="V52" s="41"/>
      <c r="W52" s="182" t="s">
        <v>284</v>
      </c>
      <c r="X52" s="178"/>
      <c r="Y52" s="207" t="s">
        <v>309</v>
      </c>
      <c r="Z52" s="206"/>
      <c r="AA52" s="206"/>
      <c r="AB52" s="206"/>
      <c r="AC52" s="206"/>
      <c r="AD52" s="206"/>
      <c r="AE52" s="206"/>
      <c r="AF52" s="206"/>
      <c r="AG52" s="207" t="s">
        <v>303</v>
      </c>
      <c r="AH52" s="174">
        <v>1.3477088948787062</v>
      </c>
      <c r="AI52" s="217" t="s">
        <v>378</v>
      </c>
      <c r="AJ52" s="170"/>
      <c r="AK52" s="170"/>
      <c r="AL52" s="215" t="s">
        <v>379</v>
      </c>
      <c r="AM52" s="215" t="s">
        <v>380</v>
      </c>
      <c r="AN52" s="215" t="s">
        <v>381</v>
      </c>
      <c r="AO52" s="215"/>
      <c r="AP52" s="89"/>
      <c r="AQ52" s="90"/>
      <c r="AR52" s="27"/>
      <c r="AS52" s="27"/>
    </row>
    <row r="53" spans="1:45" ht="15" customHeight="1" x14ac:dyDescent="0.2">
      <c r="A53" s="2"/>
      <c r="B53" s="165" t="s">
        <v>384</v>
      </c>
      <c r="C53" s="88"/>
      <c r="D53" s="89"/>
      <c r="E53" s="88"/>
      <c r="F53" s="88"/>
      <c r="G53" s="88"/>
      <c r="H53" s="220"/>
      <c r="I53" s="220"/>
      <c r="J53" s="220"/>
      <c r="K53" s="221"/>
      <c r="L53" s="41"/>
      <c r="M53" s="165" t="s">
        <v>386</v>
      </c>
      <c r="N53" s="88"/>
      <c r="O53" s="89"/>
      <c r="P53" s="88"/>
      <c r="Q53" s="88"/>
      <c r="R53" s="88"/>
      <c r="S53" s="220"/>
      <c r="T53" s="220"/>
      <c r="U53" s="221"/>
      <c r="V53" s="41"/>
      <c r="W53" s="171"/>
      <c r="X53" s="178"/>
      <c r="Y53" s="178"/>
      <c r="Z53" s="172"/>
      <c r="AA53" s="172"/>
      <c r="AB53" s="172"/>
      <c r="AC53" s="178"/>
      <c r="AD53" s="172"/>
      <c r="AE53" s="172"/>
      <c r="AF53" s="172"/>
      <c r="AG53" s="172"/>
      <c r="AH53" s="177"/>
      <c r="AI53" s="198" t="s">
        <v>377</v>
      </c>
      <c r="AJ53" s="172"/>
      <c r="AK53" s="172"/>
      <c r="AL53" s="216">
        <v>0.88785046728971961</v>
      </c>
      <c r="AM53" s="216">
        <v>0.87234042553191493</v>
      </c>
      <c r="AN53" s="216">
        <v>1.5510041757804682E-2</v>
      </c>
      <c r="AO53" s="179"/>
      <c r="AP53" s="172"/>
      <c r="AQ53" s="181"/>
      <c r="AR53" s="27"/>
      <c r="AS53" s="27"/>
    </row>
    <row r="54" spans="1:45" ht="15" customHeight="1" x14ac:dyDescent="0.2">
      <c r="A54" s="2"/>
      <c r="B54" s="175">
        <v>5216</v>
      </c>
      <c r="C54" s="206" t="s">
        <v>392</v>
      </c>
      <c r="D54" s="172"/>
      <c r="E54" s="109"/>
      <c r="F54" s="109"/>
      <c r="G54" s="109"/>
      <c r="H54" s="173"/>
      <c r="I54" s="173"/>
      <c r="J54" s="173"/>
      <c r="K54" s="174"/>
      <c r="L54" s="41"/>
      <c r="M54" s="175">
        <v>5648</v>
      </c>
      <c r="N54" s="206" t="s">
        <v>393</v>
      </c>
      <c r="O54" s="109"/>
      <c r="P54" s="109"/>
      <c r="Q54" s="109"/>
      <c r="R54" s="109"/>
      <c r="S54" s="109"/>
      <c r="T54" s="173"/>
      <c r="U54" s="174"/>
      <c r="V54" s="41"/>
      <c r="W54" s="175" t="s">
        <v>285</v>
      </c>
      <c r="X54" s="178"/>
      <c r="Y54" s="178"/>
      <c r="Z54" s="172"/>
      <c r="AA54" s="172"/>
      <c r="AB54" s="172"/>
      <c r="AC54" s="178"/>
      <c r="AD54" s="172"/>
      <c r="AE54" s="172"/>
      <c r="AF54" s="172"/>
      <c r="AG54" s="172"/>
      <c r="AH54" s="177"/>
      <c r="AI54" s="172" t="s">
        <v>374</v>
      </c>
      <c r="AJ54" s="172"/>
      <c r="AK54" s="172"/>
      <c r="AL54" s="216">
        <v>0.83838383838383834</v>
      </c>
      <c r="AM54" s="216">
        <v>0.52631578947368418</v>
      </c>
      <c r="AN54" s="216">
        <v>0.31206804891015416</v>
      </c>
      <c r="AO54" s="179"/>
      <c r="AP54" s="172"/>
      <c r="AQ54" s="181"/>
      <c r="AR54" s="27"/>
      <c r="AS54" s="27"/>
    </row>
    <row r="55" spans="1:45" ht="15" customHeight="1" x14ac:dyDescent="0.2">
      <c r="A55" s="2"/>
      <c r="B55" s="171"/>
      <c r="C55" s="109"/>
      <c r="D55" s="172"/>
      <c r="E55" s="109"/>
      <c r="F55" s="109"/>
      <c r="G55" s="109"/>
      <c r="H55" s="173"/>
      <c r="I55" s="173"/>
      <c r="J55" s="173"/>
      <c r="K55" s="174"/>
      <c r="L55" s="41"/>
      <c r="M55" s="175">
        <v>5216</v>
      </c>
      <c r="N55" s="206" t="s">
        <v>392</v>
      </c>
      <c r="O55" s="109"/>
      <c r="P55" s="109"/>
      <c r="Q55" s="109"/>
      <c r="R55" s="109"/>
      <c r="S55" s="109"/>
      <c r="T55" s="173"/>
      <c r="U55" s="174"/>
      <c r="V55" s="41"/>
      <c r="W55" s="175">
        <v>1000</v>
      </c>
      <c r="X55" s="178"/>
      <c r="Y55" s="206" t="s">
        <v>304</v>
      </c>
      <c r="Z55" s="206"/>
      <c r="AA55" s="206"/>
      <c r="AB55" s="206"/>
      <c r="AC55" s="206"/>
      <c r="AD55" s="206"/>
      <c r="AE55" s="206"/>
      <c r="AF55" s="206"/>
      <c r="AG55" s="206" t="s">
        <v>297</v>
      </c>
      <c r="AH55" s="174">
        <v>4.4052863436123344</v>
      </c>
      <c r="AI55" s="198" t="s">
        <v>383</v>
      </c>
      <c r="AJ55" s="172"/>
      <c r="AK55" s="172"/>
      <c r="AL55" s="216">
        <v>0.5</v>
      </c>
      <c r="AM55" s="216">
        <v>0</v>
      </c>
      <c r="AN55" s="216">
        <v>0.5</v>
      </c>
      <c r="AO55" s="179"/>
      <c r="AP55" s="172"/>
      <c r="AQ55" s="181"/>
      <c r="AR55" s="27"/>
      <c r="AS55" s="27"/>
    </row>
    <row r="56" spans="1:45" ht="15" customHeight="1" x14ac:dyDescent="0.2">
      <c r="A56" s="2"/>
      <c r="B56" s="165" t="s">
        <v>385</v>
      </c>
      <c r="C56" s="88"/>
      <c r="D56" s="89"/>
      <c r="E56" s="88"/>
      <c r="F56" s="88"/>
      <c r="G56" s="88"/>
      <c r="H56" s="220"/>
      <c r="I56" s="220"/>
      <c r="J56" s="220"/>
      <c r="K56" s="221"/>
      <c r="L56" s="41"/>
      <c r="M56" s="175">
        <v>5076</v>
      </c>
      <c r="N56" s="206" t="s">
        <v>391</v>
      </c>
      <c r="O56" s="109"/>
      <c r="P56" s="109"/>
      <c r="Q56" s="109"/>
      <c r="R56" s="109"/>
      <c r="S56" s="109"/>
      <c r="T56" s="173"/>
      <c r="U56" s="174"/>
      <c r="V56" s="41"/>
      <c r="W56" s="175"/>
      <c r="X56" s="178"/>
      <c r="Y56" s="206"/>
      <c r="Z56" s="206"/>
      <c r="AA56" s="206"/>
      <c r="AB56" s="206"/>
      <c r="AC56" s="206"/>
      <c r="AD56" s="206"/>
      <c r="AE56" s="206"/>
      <c r="AF56" s="206"/>
      <c r="AG56" s="206"/>
      <c r="AH56" s="174"/>
      <c r="AI56" s="198" t="s">
        <v>376</v>
      </c>
      <c r="AJ56" s="172"/>
      <c r="AK56" s="172"/>
      <c r="AL56" s="216">
        <v>0.92592592592592593</v>
      </c>
      <c r="AM56" s="216">
        <v>0.7142857142857143</v>
      </c>
      <c r="AN56" s="216">
        <v>0.21164021164021163</v>
      </c>
      <c r="AO56" s="179"/>
      <c r="AP56" s="172"/>
      <c r="AQ56" s="181"/>
      <c r="AR56" s="27"/>
      <c r="AS56" s="27"/>
    </row>
    <row r="57" spans="1:45" ht="15" customHeight="1" x14ac:dyDescent="0.2">
      <c r="A57" s="2"/>
      <c r="B57" s="175">
        <v>5648</v>
      </c>
      <c r="C57" s="206" t="s">
        <v>393</v>
      </c>
      <c r="D57" s="222"/>
      <c r="E57" s="109"/>
      <c r="F57" s="109"/>
      <c r="G57" s="109"/>
      <c r="H57" s="173"/>
      <c r="I57" s="173"/>
      <c r="J57" s="173"/>
      <c r="K57" s="174"/>
      <c r="L57" s="41"/>
      <c r="M57" s="175"/>
      <c r="N57" s="109"/>
      <c r="O57" s="109"/>
      <c r="P57" s="109"/>
      <c r="Q57" s="109"/>
      <c r="R57" s="109"/>
      <c r="S57" s="109"/>
      <c r="T57" s="173"/>
      <c r="U57" s="174"/>
      <c r="V57" s="41"/>
      <c r="W57" s="175"/>
      <c r="X57" s="178"/>
      <c r="Y57" s="206"/>
      <c r="Z57" s="206"/>
      <c r="AA57" s="206"/>
      <c r="AB57" s="206"/>
      <c r="AC57" s="206"/>
      <c r="AD57" s="206"/>
      <c r="AE57" s="206"/>
      <c r="AF57" s="206"/>
      <c r="AG57" s="206"/>
      <c r="AH57" s="174"/>
      <c r="AI57" s="198" t="s">
        <v>7</v>
      </c>
      <c r="AJ57" s="172"/>
      <c r="AK57" s="172"/>
      <c r="AL57" s="216">
        <v>0.83160621761658027</v>
      </c>
      <c r="AM57" s="216">
        <v>0.68041237113402064</v>
      </c>
      <c r="AN57" s="216">
        <v>0.15119384648255962</v>
      </c>
      <c r="AO57" s="179"/>
      <c r="AP57" s="172"/>
      <c r="AQ57" s="181"/>
      <c r="AR57" s="27"/>
      <c r="AS57" s="27"/>
    </row>
    <row r="58" spans="1:45" ht="15" customHeight="1" x14ac:dyDescent="0.2">
      <c r="A58" s="2"/>
      <c r="B58" s="171"/>
      <c r="C58" s="109"/>
      <c r="D58" s="172"/>
      <c r="E58" s="109"/>
      <c r="F58" s="109"/>
      <c r="G58" s="109"/>
      <c r="H58" s="173"/>
      <c r="I58" s="173"/>
      <c r="J58" s="173"/>
      <c r="K58" s="174"/>
      <c r="L58" s="41"/>
      <c r="M58" s="175"/>
      <c r="N58" s="109"/>
      <c r="O58" s="109"/>
      <c r="P58" s="109"/>
      <c r="Q58" s="109"/>
      <c r="R58" s="109"/>
      <c r="S58" s="109"/>
      <c r="T58" s="176"/>
      <c r="U58" s="177"/>
      <c r="V58" s="41"/>
      <c r="W58" s="175"/>
      <c r="X58" s="178"/>
      <c r="Y58" s="206"/>
      <c r="Z58" s="206"/>
      <c r="AA58" s="206"/>
      <c r="AB58" s="206"/>
      <c r="AC58" s="206"/>
      <c r="AD58" s="206"/>
      <c r="AE58" s="206"/>
      <c r="AF58" s="206"/>
      <c r="AG58" s="206"/>
      <c r="AH58" s="174"/>
      <c r="AI58" s="198"/>
      <c r="AJ58" s="172"/>
      <c r="AK58" s="172"/>
      <c r="AL58" s="216"/>
      <c r="AM58" s="216"/>
      <c r="AN58" s="216"/>
      <c r="AO58" s="179"/>
      <c r="AP58" s="172"/>
      <c r="AQ58" s="181"/>
      <c r="AR58" s="27"/>
      <c r="AS58" s="27"/>
    </row>
    <row r="59" spans="1:45" ht="15" customHeight="1" x14ac:dyDescent="0.2">
      <c r="A59" s="2"/>
      <c r="B59" s="224" t="s">
        <v>388</v>
      </c>
      <c r="C59" s="170" t="s">
        <v>389</v>
      </c>
      <c r="D59" s="170"/>
      <c r="E59" s="88" t="s">
        <v>3</v>
      </c>
      <c r="F59" s="88"/>
      <c r="G59" s="88" t="s">
        <v>390</v>
      </c>
      <c r="H59" s="220"/>
      <c r="I59" s="227" t="s">
        <v>394</v>
      </c>
      <c r="J59" s="220"/>
      <c r="K59" s="221"/>
      <c r="L59" s="41"/>
      <c r="M59" s="175"/>
      <c r="N59" s="109"/>
      <c r="O59" s="109"/>
      <c r="P59" s="109"/>
      <c r="Q59" s="109"/>
      <c r="R59" s="109"/>
      <c r="S59" s="109"/>
      <c r="T59" s="176"/>
      <c r="U59" s="177"/>
      <c r="V59" s="41"/>
      <c r="W59" s="175"/>
      <c r="X59" s="178"/>
      <c r="Y59" s="206"/>
      <c r="Z59" s="206"/>
      <c r="AA59" s="206"/>
      <c r="AB59" s="206"/>
      <c r="AC59" s="206"/>
      <c r="AD59" s="206"/>
      <c r="AE59" s="206"/>
      <c r="AF59" s="206"/>
      <c r="AG59" s="206"/>
      <c r="AH59" s="174"/>
      <c r="AI59" s="218"/>
      <c r="AJ59" s="172"/>
      <c r="AK59" s="172"/>
      <c r="AL59" s="172"/>
      <c r="AM59" s="179"/>
      <c r="AN59" s="179"/>
      <c r="AO59" s="179"/>
      <c r="AP59" s="172"/>
      <c r="AQ59" s="181"/>
      <c r="AR59" s="27"/>
      <c r="AS59" s="27"/>
    </row>
    <row r="60" spans="1:45" ht="15" customHeight="1" x14ac:dyDescent="0.2">
      <c r="A60" s="2"/>
      <c r="B60" s="225"/>
      <c r="C60" s="226" t="s">
        <v>395</v>
      </c>
      <c r="D60" s="109"/>
      <c r="E60" s="109">
        <v>483</v>
      </c>
      <c r="F60" s="109"/>
      <c r="G60" s="109">
        <v>1572.9668737060042</v>
      </c>
      <c r="H60" s="109"/>
      <c r="I60" s="173"/>
      <c r="J60" s="173"/>
      <c r="K60" s="174"/>
      <c r="L60" s="41"/>
      <c r="M60" s="175"/>
      <c r="N60" s="109"/>
      <c r="O60" s="109"/>
      <c r="P60" s="109"/>
      <c r="Q60" s="109"/>
      <c r="R60" s="109"/>
      <c r="S60" s="109"/>
      <c r="T60" s="176"/>
      <c r="U60" s="177"/>
      <c r="V60" s="41"/>
      <c r="W60" s="175"/>
      <c r="X60" s="178"/>
      <c r="Y60" s="206"/>
      <c r="Z60" s="206"/>
      <c r="AA60" s="206"/>
      <c r="AB60" s="206"/>
      <c r="AC60" s="206"/>
      <c r="AD60" s="206"/>
      <c r="AE60" s="206"/>
      <c r="AF60" s="206"/>
      <c r="AG60" s="206"/>
      <c r="AH60" s="174"/>
      <c r="AI60" s="217" t="s">
        <v>382</v>
      </c>
      <c r="AJ60" s="170"/>
      <c r="AK60" s="170"/>
      <c r="AL60" s="215" t="s">
        <v>379</v>
      </c>
      <c r="AM60" s="215" t="s">
        <v>380</v>
      </c>
      <c r="AN60" s="215" t="s">
        <v>381</v>
      </c>
      <c r="AO60" s="215"/>
      <c r="AP60" s="89"/>
      <c r="AQ60" s="90"/>
      <c r="AR60" s="27"/>
      <c r="AS60" s="27"/>
    </row>
    <row r="61" spans="1:45" ht="15" customHeight="1" x14ac:dyDescent="0.2">
      <c r="A61" s="2"/>
      <c r="B61" s="171"/>
      <c r="C61" s="109"/>
      <c r="D61" s="172"/>
      <c r="E61" s="109"/>
      <c r="F61" s="109"/>
      <c r="G61" s="109"/>
      <c r="H61" s="173"/>
      <c r="I61" s="173"/>
      <c r="J61" s="173"/>
      <c r="K61" s="174"/>
      <c r="L61" s="41"/>
      <c r="M61" s="175"/>
      <c r="N61" s="109"/>
      <c r="O61" s="109"/>
      <c r="P61" s="109"/>
      <c r="Q61" s="109"/>
      <c r="R61" s="109"/>
      <c r="S61" s="109"/>
      <c r="T61" s="176"/>
      <c r="U61" s="177"/>
      <c r="V61" s="41"/>
      <c r="W61" s="175"/>
      <c r="X61" s="178"/>
      <c r="Y61" s="206"/>
      <c r="Z61" s="206"/>
      <c r="AA61" s="206"/>
      <c r="AB61" s="206"/>
      <c r="AC61" s="206"/>
      <c r="AD61" s="206"/>
      <c r="AE61" s="206"/>
      <c r="AF61" s="206"/>
      <c r="AG61" s="206"/>
      <c r="AH61" s="174"/>
      <c r="AI61" s="198" t="s">
        <v>377</v>
      </c>
      <c r="AJ61" s="172"/>
      <c r="AK61" s="172"/>
      <c r="AL61" s="216">
        <v>0.60280373831775702</v>
      </c>
      <c r="AM61" s="216">
        <v>0.46808510638297873</v>
      </c>
      <c r="AN61" s="216">
        <v>0.13471863193477829</v>
      </c>
      <c r="AO61" s="179"/>
      <c r="AP61" s="172"/>
      <c r="AQ61" s="181"/>
      <c r="AR61" s="27"/>
      <c r="AS61" s="27"/>
    </row>
    <row r="62" spans="1:45" ht="15" customHeight="1" x14ac:dyDescent="0.2">
      <c r="A62" s="2"/>
      <c r="B62" s="171"/>
      <c r="C62" s="109"/>
      <c r="D62" s="172"/>
      <c r="E62" s="109"/>
      <c r="F62" s="109"/>
      <c r="G62" s="109"/>
      <c r="H62" s="173"/>
      <c r="I62" s="173"/>
      <c r="J62" s="173"/>
      <c r="K62" s="174"/>
      <c r="L62" s="41"/>
      <c r="M62" s="175"/>
      <c r="N62" s="109"/>
      <c r="O62" s="109"/>
      <c r="P62" s="109"/>
      <c r="Q62" s="109"/>
      <c r="R62" s="109"/>
      <c r="S62" s="109"/>
      <c r="T62" s="176"/>
      <c r="U62" s="177"/>
      <c r="V62" s="41"/>
      <c r="W62" s="175"/>
      <c r="X62" s="178"/>
      <c r="Y62" s="206"/>
      <c r="Z62" s="206"/>
      <c r="AA62" s="206"/>
      <c r="AB62" s="206"/>
      <c r="AC62" s="206"/>
      <c r="AD62" s="206"/>
      <c r="AE62" s="206"/>
      <c r="AF62" s="206"/>
      <c r="AG62" s="206"/>
      <c r="AH62" s="174"/>
      <c r="AI62" s="172" t="s">
        <v>374</v>
      </c>
      <c r="AJ62" s="172"/>
      <c r="AK62" s="172"/>
      <c r="AL62" s="216">
        <v>0.32323232323232326</v>
      </c>
      <c r="AM62" s="216">
        <v>0.28947368421052633</v>
      </c>
      <c r="AN62" s="216">
        <v>3.3758639021796932E-2</v>
      </c>
      <c r="AO62" s="179"/>
      <c r="AP62" s="172"/>
      <c r="AQ62" s="181"/>
      <c r="AR62" s="27"/>
      <c r="AS62" s="27"/>
    </row>
    <row r="63" spans="1:45" ht="15" customHeight="1" x14ac:dyDescent="0.2">
      <c r="A63" s="2"/>
      <c r="B63" s="171"/>
      <c r="C63" s="109"/>
      <c r="D63" s="172"/>
      <c r="E63" s="109"/>
      <c r="F63" s="109"/>
      <c r="G63" s="109"/>
      <c r="H63" s="173"/>
      <c r="I63" s="173"/>
      <c r="J63" s="173"/>
      <c r="K63" s="174"/>
      <c r="L63" s="41"/>
      <c r="M63" s="175"/>
      <c r="N63" s="109"/>
      <c r="O63" s="109"/>
      <c r="P63" s="109"/>
      <c r="Q63" s="109"/>
      <c r="R63" s="109"/>
      <c r="S63" s="109"/>
      <c r="T63" s="176"/>
      <c r="U63" s="177"/>
      <c r="V63" s="41"/>
      <c r="W63" s="175"/>
      <c r="X63" s="178"/>
      <c r="Y63" s="206"/>
      <c r="Z63" s="206"/>
      <c r="AA63" s="206"/>
      <c r="AB63" s="206"/>
      <c r="AC63" s="206"/>
      <c r="AD63" s="206"/>
      <c r="AE63" s="206"/>
      <c r="AF63" s="206"/>
      <c r="AG63" s="206"/>
      <c r="AH63" s="174"/>
      <c r="AI63" s="198" t="s">
        <v>383</v>
      </c>
      <c r="AJ63" s="172"/>
      <c r="AK63" s="172"/>
      <c r="AL63" s="216">
        <v>0.63043478260869568</v>
      </c>
      <c r="AM63" s="216">
        <v>0.6</v>
      </c>
      <c r="AN63" s="216">
        <v>3.0434782608695699E-2</v>
      </c>
      <c r="AO63" s="179"/>
      <c r="AP63" s="172"/>
      <c r="AQ63" s="181"/>
      <c r="AR63" s="27"/>
      <c r="AS63" s="27"/>
    </row>
    <row r="64" spans="1:45" ht="15" customHeight="1" x14ac:dyDescent="0.2">
      <c r="A64" s="2"/>
      <c r="B64" s="171"/>
      <c r="C64" s="109"/>
      <c r="D64" s="172"/>
      <c r="E64" s="109"/>
      <c r="F64" s="109"/>
      <c r="G64" s="109"/>
      <c r="H64" s="173"/>
      <c r="I64" s="173"/>
      <c r="J64" s="173"/>
      <c r="K64" s="174"/>
      <c r="L64" s="41"/>
      <c r="M64" s="175"/>
      <c r="N64" s="109"/>
      <c r="O64" s="109"/>
      <c r="P64" s="109"/>
      <c r="Q64" s="109"/>
      <c r="R64" s="109"/>
      <c r="S64" s="109"/>
      <c r="T64" s="176"/>
      <c r="U64" s="177"/>
      <c r="V64" s="41"/>
      <c r="W64" s="175"/>
      <c r="X64" s="178"/>
      <c r="Y64" s="206"/>
      <c r="Z64" s="206"/>
      <c r="AA64" s="206"/>
      <c r="AB64" s="206"/>
      <c r="AC64" s="206"/>
      <c r="AD64" s="206"/>
      <c r="AE64" s="206"/>
      <c r="AF64" s="206"/>
      <c r="AG64" s="206"/>
      <c r="AH64" s="174"/>
      <c r="AI64" s="198" t="s">
        <v>376</v>
      </c>
      <c r="AJ64" s="172"/>
      <c r="AK64" s="172"/>
      <c r="AL64" s="216">
        <v>0.44444444444444442</v>
      </c>
      <c r="AM64" s="216">
        <v>0.2857142857142857</v>
      </c>
      <c r="AN64" s="216">
        <v>0.15873015873015872</v>
      </c>
      <c r="AO64" s="179"/>
      <c r="AP64" s="172"/>
      <c r="AQ64" s="181"/>
      <c r="AR64" s="27"/>
      <c r="AS64" s="27"/>
    </row>
    <row r="65" spans="1:45" ht="15" customHeight="1" x14ac:dyDescent="0.2">
      <c r="A65" s="2"/>
      <c r="B65" s="171"/>
      <c r="C65" s="109"/>
      <c r="D65" s="172"/>
      <c r="E65" s="109"/>
      <c r="F65" s="109"/>
      <c r="G65" s="109"/>
      <c r="H65" s="173"/>
      <c r="I65" s="173"/>
      <c r="J65" s="173"/>
      <c r="K65" s="174"/>
      <c r="L65" s="41"/>
      <c r="M65" s="175"/>
      <c r="N65" s="109"/>
      <c r="O65" s="109"/>
      <c r="P65" s="109"/>
      <c r="Q65" s="109"/>
      <c r="R65" s="109"/>
      <c r="S65" s="109"/>
      <c r="T65" s="176"/>
      <c r="U65" s="177"/>
      <c r="V65" s="41"/>
      <c r="W65" s="175"/>
      <c r="X65" s="178"/>
      <c r="Y65" s="206"/>
      <c r="Z65" s="206"/>
      <c r="AA65" s="206"/>
      <c r="AB65" s="206"/>
      <c r="AC65" s="206"/>
      <c r="AD65" s="206"/>
      <c r="AE65" s="206"/>
      <c r="AF65" s="206"/>
      <c r="AG65" s="206"/>
      <c r="AH65" s="174"/>
      <c r="AI65" s="198" t="s">
        <v>7</v>
      </c>
      <c r="AJ65" s="172"/>
      <c r="AK65" s="172"/>
      <c r="AL65" s="216">
        <v>0.52331606217616577</v>
      </c>
      <c r="AM65" s="216">
        <v>0.39175257731958762</v>
      </c>
      <c r="AN65" s="216">
        <v>0.13156348485657815</v>
      </c>
      <c r="AO65" s="179"/>
      <c r="AP65" s="172"/>
      <c r="AQ65" s="181"/>
      <c r="AR65" s="27"/>
      <c r="AS65" s="27"/>
    </row>
    <row r="66" spans="1:45" s="12" customFormat="1" ht="15" customHeight="1" x14ac:dyDescent="0.25">
      <c r="A66" s="26"/>
      <c r="B66" s="185"/>
      <c r="C66" s="186"/>
      <c r="D66" s="186"/>
      <c r="E66" s="186"/>
      <c r="F66" s="186"/>
      <c r="G66" s="186"/>
      <c r="H66" s="187"/>
      <c r="I66" s="187"/>
      <c r="J66" s="187"/>
      <c r="K66" s="188"/>
      <c r="L66" s="41"/>
      <c r="M66" s="185"/>
      <c r="N66" s="186"/>
      <c r="O66" s="186"/>
      <c r="P66" s="186"/>
      <c r="Q66" s="186"/>
      <c r="R66" s="186"/>
      <c r="S66" s="186"/>
      <c r="T66" s="186"/>
      <c r="U66" s="188"/>
      <c r="V66" s="41"/>
      <c r="W66" s="185"/>
      <c r="X66" s="186"/>
      <c r="Y66" s="186"/>
      <c r="Z66" s="186"/>
      <c r="AA66" s="186"/>
      <c r="AB66" s="186"/>
      <c r="AC66" s="186"/>
      <c r="AD66" s="186"/>
      <c r="AE66" s="186"/>
      <c r="AF66" s="187"/>
      <c r="AG66" s="187"/>
      <c r="AH66" s="188"/>
      <c r="AI66" s="219"/>
      <c r="AJ66" s="186"/>
      <c r="AK66" s="186"/>
      <c r="AL66" s="186"/>
      <c r="AM66" s="201"/>
      <c r="AN66" s="201"/>
      <c r="AO66" s="201"/>
      <c r="AP66" s="186"/>
      <c r="AQ66" s="189"/>
      <c r="AR66" s="39"/>
      <c r="AS66" s="42"/>
    </row>
    <row r="67" spans="1:45" s="12" customFormat="1" ht="15" customHeight="1" x14ac:dyDescent="0.25">
      <c r="A67" s="26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190"/>
      <c r="AG67" s="191"/>
      <c r="AH67" s="191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42"/>
    </row>
    <row r="68" spans="1:45" ht="15" customHeight="1" x14ac:dyDescent="0.2">
      <c r="A68" s="2"/>
      <c r="B68" s="165" t="s">
        <v>212</v>
      </c>
      <c r="C68" s="88"/>
      <c r="D68" s="88"/>
      <c r="E68" s="88"/>
      <c r="F68" s="88" t="s">
        <v>190</v>
      </c>
      <c r="G68" s="88" t="s">
        <v>3</v>
      </c>
      <c r="H68" s="88" t="s">
        <v>5</v>
      </c>
      <c r="I68" s="88" t="s">
        <v>6</v>
      </c>
      <c r="J68" s="88" t="s">
        <v>191</v>
      </c>
      <c r="K68" s="166" t="s">
        <v>17</v>
      </c>
      <c r="L68" s="39"/>
      <c r="M68" s="167" t="s">
        <v>192</v>
      </c>
      <c r="N68" s="89"/>
      <c r="O68" s="89"/>
      <c r="P68" s="88" t="s">
        <v>3</v>
      </c>
      <c r="Q68" s="88" t="s">
        <v>5</v>
      </c>
      <c r="R68" s="88" t="s">
        <v>6</v>
      </c>
      <c r="S68" s="88" t="s">
        <v>191</v>
      </c>
      <c r="T68" s="89"/>
      <c r="U68" s="166" t="s">
        <v>17</v>
      </c>
      <c r="V68" s="39"/>
      <c r="W68" s="167" t="s">
        <v>289</v>
      </c>
      <c r="X68" s="89"/>
      <c r="Y68" s="89"/>
      <c r="Z68" s="89"/>
      <c r="AA68" s="89"/>
      <c r="AB68" s="89"/>
      <c r="AC68" s="89"/>
      <c r="AD68" s="89"/>
      <c r="AE68" s="89"/>
      <c r="AF68" s="192"/>
      <c r="AG68" s="192"/>
      <c r="AH68" s="193"/>
      <c r="AI68" s="169" t="s">
        <v>373</v>
      </c>
      <c r="AJ68" s="170"/>
      <c r="AK68" s="170"/>
      <c r="AL68" s="215" t="s">
        <v>3</v>
      </c>
      <c r="AM68" s="215" t="s">
        <v>5</v>
      </c>
      <c r="AN68" s="215" t="s">
        <v>6</v>
      </c>
      <c r="AO68" s="89"/>
      <c r="AP68" s="88" t="s">
        <v>387</v>
      </c>
      <c r="AQ68" s="90"/>
      <c r="AR68" s="27"/>
      <c r="AS68" s="27"/>
    </row>
    <row r="69" spans="1:45" ht="15" customHeight="1" x14ac:dyDescent="0.2">
      <c r="A69" s="2"/>
      <c r="B69" s="171">
        <v>1999</v>
      </c>
      <c r="C69" s="109" t="s">
        <v>42</v>
      </c>
      <c r="D69" s="172" t="s">
        <v>103</v>
      </c>
      <c r="E69" s="109"/>
      <c r="F69" s="109">
        <v>20</v>
      </c>
      <c r="G69" s="109">
        <v>5</v>
      </c>
      <c r="H69" s="173">
        <v>0.2</v>
      </c>
      <c r="I69" s="173">
        <v>0.4</v>
      </c>
      <c r="J69" s="173">
        <v>0.6</v>
      </c>
      <c r="K69" s="174">
        <v>5.4</v>
      </c>
      <c r="L69" s="41"/>
      <c r="M69" s="175" t="s">
        <v>213</v>
      </c>
      <c r="N69" s="109"/>
      <c r="O69" s="109"/>
      <c r="P69" s="109" t="s">
        <v>248</v>
      </c>
      <c r="Q69" s="109" t="s">
        <v>258</v>
      </c>
      <c r="R69" s="109" t="s">
        <v>214</v>
      </c>
      <c r="S69" s="109" t="s">
        <v>273</v>
      </c>
      <c r="T69" s="173"/>
      <c r="U69" s="177" t="s">
        <v>279</v>
      </c>
      <c r="V69" s="41"/>
      <c r="W69" s="182" t="s">
        <v>283</v>
      </c>
      <c r="X69" s="178"/>
      <c r="Y69" s="178"/>
      <c r="Z69" s="172"/>
      <c r="AA69" s="172"/>
      <c r="AB69" s="172"/>
      <c r="AC69" s="172"/>
      <c r="AD69" s="172"/>
      <c r="AE69" s="178"/>
      <c r="AF69" s="184"/>
      <c r="AG69" s="176"/>
      <c r="AH69" s="183"/>
      <c r="AI69" s="198" t="s">
        <v>377</v>
      </c>
      <c r="AJ69" s="172"/>
      <c r="AK69" s="172"/>
      <c r="AL69" s="179">
        <v>47</v>
      </c>
      <c r="AM69" s="179">
        <v>41</v>
      </c>
      <c r="AN69" s="179">
        <v>22</v>
      </c>
      <c r="AO69" s="172"/>
      <c r="AP69" s="223">
        <v>0.4845360824742268</v>
      </c>
      <c r="AQ69" s="181"/>
      <c r="AR69" s="27"/>
      <c r="AS69" s="27"/>
    </row>
    <row r="70" spans="1:45" ht="15" customHeight="1" x14ac:dyDescent="0.2">
      <c r="A70" s="2"/>
      <c r="B70" s="171">
        <v>2000</v>
      </c>
      <c r="C70" s="109" t="s">
        <v>34</v>
      </c>
      <c r="D70" s="172" t="s">
        <v>103</v>
      </c>
      <c r="E70" s="109"/>
      <c r="F70" s="109">
        <v>21</v>
      </c>
      <c r="G70" s="109">
        <v>3</v>
      </c>
      <c r="H70" s="173">
        <v>0.33333333333333331</v>
      </c>
      <c r="I70" s="173">
        <v>0</v>
      </c>
      <c r="J70" s="173">
        <v>0.33333333333333331</v>
      </c>
      <c r="K70" s="174">
        <v>4.333333333333333</v>
      </c>
      <c r="L70" s="41"/>
      <c r="M70" s="175" t="s">
        <v>215</v>
      </c>
      <c r="N70" s="109"/>
      <c r="O70" s="109"/>
      <c r="P70" s="109" t="s">
        <v>249</v>
      </c>
      <c r="Q70" s="109" t="s">
        <v>259</v>
      </c>
      <c r="R70" s="109" t="s">
        <v>263</v>
      </c>
      <c r="S70" s="109" t="s">
        <v>274</v>
      </c>
      <c r="T70" s="173"/>
      <c r="U70" s="177" t="s">
        <v>276</v>
      </c>
      <c r="V70" s="41"/>
      <c r="W70" s="182" t="s">
        <v>286</v>
      </c>
      <c r="X70" s="178"/>
      <c r="Y70" s="178" t="s">
        <v>310</v>
      </c>
      <c r="Z70" s="172"/>
      <c r="AA70" s="172"/>
      <c r="AB70" s="172"/>
      <c r="AC70" s="172"/>
      <c r="AD70" s="172"/>
      <c r="AE70" s="178"/>
      <c r="AF70" s="184"/>
      <c r="AG70" s="178" t="s">
        <v>287</v>
      </c>
      <c r="AH70" s="174">
        <v>1.1764705882352942</v>
      </c>
      <c r="AI70" s="172" t="s">
        <v>375</v>
      </c>
      <c r="AJ70" s="172"/>
      <c r="AK70" s="172"/>
      <c r="AL70" s="179"/>
      <c r="AM70" s="216">
        <v>0.87234042553191493</v>
      </c>
      <c r="AN70" s="216">
        <v>0.46808510638297873</v>
      </c>
      <c r="AO70" s="172"/>
      <c r="AP70" s="109"/>
      <c r="AQ70" s="181"/>
      <c r="AR70" s="27"/>
      <c r="AS70" s="27"/>
    </row>
    <row r="71" spans="1:45" ht="15" customHeight="1" x14ac:dyDescent="0.2">
      <c r="A71" s="2"/>
      <c r="B71" s="171">
        <v>2001</v>
      </c>
      <c r="C71" s="109" t="s">
        <v>42</v>
      </c>
      <c r="D71" s="172" t="s">
        <v>103</v>
      </c>
      <c r="E71" s="109"/>
      <c r="F71" s="109">
        <v>22</v>
      </c>
      <c r="G71" s="109">
        <v>4</v>
      </c>
      <c r="H71" s="173">
        <v>0</v>
      </c>
      <c r="I71" s="173">
        <v>0.5</v>
      </c>
      <c r="J71" s="173">
        <v>0.5</v>
      </c>
      <c r="K71" s="174">
        <v>2.75</v>
      </c>
      <c r="L71" s="41"/>
      <c r="M71" s="175" t="s">
        <v>218</v>
      </c>
      <c r="N71" s="109"/>
      <c r="O71" s="109"/>
      <c r="P71" s="109" t="s">
        <v>250</v>
      </c>
      <c r="Q71" s="109" t="s">
        <v>260</v>
      </c>
      <c r="R71" s="109" t="s">
        <v>264</v>
      </c>
      <c r="S71" s="109" t="s">
        <v>275</v>
      </c>
      <c r="T71" s="173"/>
      <c r="U71" s="177" t="s">
        <v>280</v>
      </c>
      <c r="V71" s="41"/>
      <c r="W71" s="171"/>
      <c r="X71" s="178"/>
      <c r="Y71" s="178"/>
      <c r="Z71" s="172"/>
      <c r="AA71" s="172"/>
      <c r="AB71" s="172"/>
      <c r="AC71" s="172"/>
      <c r="AD71" s="172"/>
      <c r="AE71" s="178"/>
      <c r="AF71" s="184"/>
      <c r="AG71" s="176"/>
      <c r="AH71" s="183"/>
      <c r="AI71" s="172"/>
      <c r="AJ71" s="172"/>
      <c r="AK71" s="172"/>
      <c r="AL71" s="179"/>
      <c r="AM71" s="179"/>
      <c r="AN71" s="179"/>
      <c r="AO71" s="172"/>
      <c r="AP71" s="109"/>
      <c r="AQ71" s="181"/>
      <c r="AR71" s="27"/>
      <c r="AS71" s="27"/>
    </row>
    <row r="72" spans="1:45" ht="15" customHeight="1" x14ac:dyDescent="0.2">
      <c r="A72" s="2"/>
      <c r="B72" s="171">
        <v>2002</v>
      </c>
      <c r="C72" s="109" t="s">
        <v>37</v>
      </c>
      <c r="D72" s="172" t="s">
        <v>103</v>
      </c>
      <c r="E72" s="109"/>
      <c r="F72" s="109">
        <v>23</v>
      </c>
      <c r="G72" s="109">
        <v>11</v>
      </c>
      <c r="H72" s="173">
        <v>0.36363636363636365</v>
      </c>
      <c r="I72" s="173">
        <v>0.18181818181818182</v>
      </c>
      <c r="J72" s="173">
        <v>0.54545454545454541</v>
      </c>
      <c r="K72" s="174">
        <v>3.3636363636363638</v>
      </c>
      <c r="L72" s="41"/>
      <c r="M72" s="175" t="s">
        <v>220</v>
      </c>
      <c r="N72" s="109"/>
      <c r="O72" s="109"/>
      <c r="P72" s="109" t="s">
        <v>251</v>
      </c>
      <c r="Q72" s="173" t="s">
        <v>261</v>
      </c>
      <c r="R72" s="109" t="s">
        <v>265</v>
      </c>
      <c r="S72" s="109" t="s">
        <v>276</v>
      </c>
      <c r="T72" s="173"/>
      <c r="U72" s="177" t="s">
        <v>217</v>
      </c>
      <c r="V72" s="41"/>
      <c r="W72" s="171"/>
      <c r="X72" s="178"/>
      <c r="Y72" s="178"/>
      <c r="Z72" s="172"/>
      <c r="AA72" s="172"/>
      <c r="AB72" s="172"/>
      <c r="AC72" s="172"/>
      <c r="AD72" s="172"/>
      <c r="AE72" s="178"/>
      <c r="AF72" s="184"/>
      <c r="AG72" s="176"/>
      <c r="AH72" s="183"/>
      <c r="AI72" s="172" t="s">
        <v>374</v>
      </c>
      <c r="AJ72" s="172"/>
      <c r="AK72" s="172"/>
      <c r="AL72" s="179">
        <v>38</v>
      </c>
      <c r="AM72" s="179">
        <v>20</v>
      </c>
      <c r="AN72" s="179">
        <v>11</v>
      </c>
      <c r="AO72" s="172"/>
      <c r="AP72" s="223">
        <v>0.39175257731958762</v>
      </c>
      <c r="AQ72" s="181"/>
      <c r="AR72" s="27"/>
      <c r="AS72" s="27"/>
    </row>
    <row r="73" spans="1:45" ht="15" customHeight="1" x14ac:dyDescent="0.2">
      <c r="A73" s="2"/>
      <c r="B73" s="171">
        <v>2003</v>
      </c>
      <c r="C73" s="109" t="s">
        <v>36</v>
      </c>
      <c r="D73" s="172" t="s">
        <v>103</v>
      </c>
      <c r="E73" s="109"/>
      <c r="F73" s="109">
        <v>24</v>
      </c>
      <c r="G73" s="109">
        <v>14</v>
      </c>
      <c r="H73" s="211">
        <v>2.3571428571428572</v>
      </c>
      <c r="I73" s="173">
        <v>0.5714285714285714</v>
      </c>
      <c r="J73" s="211">
        <v>2.9285714285714284</v>
      </c>
      <c r="K73" s="174">
        <v>5.2857142857142856</v>
      </c>
      <c r="L73" s="41"/>
      <c r="M73" s="175" t="s">
        <v>221</v>
      </c>
      <c r="N73" s="109"/>
      <c r="O73" s="109"/>
      <c r="P73" s="109" t="s">
        <v>252</v>
      </c>
      <c r="Q73" s="173" t="s">
        <v>242</v>
      </c>
      <c r="R73" s="109" t="s">
        <v>266</v>
      </c>
      <c r="S73" s="109" t="s">
        <v>224</v>
      </c>
      <c r="T73" s="173"/>
      <c r="U73" s="177" t="s">
        <v>272</v>
      </c>
      <c r="V73" s="41"/>
      <c r="W73" s="171"/>
      <c r="X73" s="178"/>
      <c r="Y73" s="178"/>
      <c r="Z73" s="172"/>
      <c r="AA73" s="172"/>
      <c r="AB73" s="172"/>
      <c r="AC73" s="172"/>
      <c r="AD73" s="172"/>
      <c r="AE73" s="178"/>
      <c r="AF73" s="184"/>
      <c r="AG73" s="176"/>
      <c r="AH73" s="183"/>
      <c r="AI73" s="172" t="s">
        <v>375</v>
      </c>
      <c r="AJ73" s="172"/>
      <c r="AK73" s="172"/>
      <c r="AL73" s="179"/>
      <c r="AM73" s="216">
        <v>0.52631578947368418</v>
      </c>
      <c r="AN73" s="216">
        <v>0.28947368421052633</v>
      </c>
      <c r="AO73" s="172"/>
      <c r="AP73" s="109"/>
      <c r="AQ73" s="181"/>
      <c r="AR73" s="27"/>
      <c r="AS73" s="27"/>
    </row>
    <row r="74" spans="1:45" ht="15" customHeight="1" x14ac:dyDescent="0.2">
      <c r="A74" s="2"/>
      <c r="B74" s="171">
        <v>2004</v>
      </c>
      <c r="C74" s="109" t="s">
        <v>34</v>
      </c>
      <c r="D74" s="172" t="s">
        <v>103</v>
      </c>
      <c r="E74" s="109"/>
      <c r="F74" s="109">
        <v>25</v>
      </c>
      <c r="G74" s="109">
        <v>7</v>
      </c>
      <c r="H74" s="173">
        <v>0.2857142857142857</v>
      </c>
      <c r="I74" s="211">
        <v>1.1428571428571428</v>
      </c>
      <c r="J74" s="173">
        <v>1.4285714285714286</v>
      </c>
      <c r="K74" s="212">
        <v>6.2857142857142856</v>
      </c>
      <c r="L74" s="41"/>
      <c r="M74" s="175" t="s">
        <v>223</v>
      </c>
      <c r="N74" s="109"/>
      <c r="O74" s="109"/>
      <c r="P74" s="109" t="s">
        <v>253</v>
      </c>
      <c r="Q74" s="173" t="s">
        <v>245</v>
      </c>
      <c r="R74" s="109" t="s">
        <v>267</v>
      </c>
      <c r="S74" s="109" t="s">
        <v>219</v>
      </c>
      <c r="T74" s="173"/>
      <c r="U74" s="177" t="s">
        <v>256</v>
      </c>
      <c r="V74" s="41"/>
      <c r="W74" s="171"/>
      <c r="X74" s="178"/>
      <c r="Y74" s="172"/>
      <c r="Z74" s="172"/>
      <c r="AA74" s="172"/>
      <c r="AB74" s="172"/>
      <c r="AC74" s="172"/>
      <c r="AD74" s="172"/>
      <c r="AE74" s="178"/>
      <c r="AF74" s="184"/>
      <c r="AG74" s="176"/>
      <c r="AH74" s="183"/>
      <c r="AI74" s="172"/>
      <c r="AJ74" s="172"/>
      <c r="AK74" s="172"/>
      <c r="AL74" s="179"/>
      <c r="AM74" s="179"/>
      <c r="AN74" s="179"/>
      <c r="AO74" s="172"/>
      <c r="AP74" s="109"/>
      <c r="AQ74" s="181"/>
      <c r="AR74" s="27"/>
      <c r="AS74" s="27"/>
    </row>
    <row r="75" spans="1:45" ht="15" customHeight="1" x14ac:dyDescent="0.2">
      <c r="A75" s="2"/>
      <c r="B75" s="171">
        <v>2005</v>
      </c>
      <c r="C75" s="109" t="s">
        <v>104</v>
      </c>
      <c r="D75" s="172" t="s">
        <v>103</v>
      </c>
      <c r="E75" s="109"/>
      <c r="F75" s="109">
        <v>26</v>
      </c>
      <c r="G75" s="109"/>
      <c r="H75" s="173"/>
      <c r="I75" s="173"/>
      <c r="J75" s="173"/>
      <c r="K75" s="174"/>
      <c r="L75" s="41"/>
      <c r="M75" s="175" t="s">
        <v>225</v>
      </c>
      <c r="N75" s="109"/>
      <c r="O75" s="109"/>
      <c r="P75" s="109" t="s">
        <v>254</v>
      </c>
      <c r="Q75" s="173" t="s">
        <v>232</v>
      </c>
      <c r="R75" s="109" t="s">
        <v>268</v>
      </c>
      <c r="S75" s="109" t="s">
        <v>277</v>
      </c>
      <c r="T75" s="173"/>
      <c r="U75" s="177" t="s">
        <v>281</v>
      </c>
      <c r="V75" s="41"/>
      <c r="W75" s="171"/>
      <c r="X75" s="178"/>
      <c r="Y75" s="172"/>
      <c r="Z75" s="172"/>
      <c r="AA75" s="172"/>
      <c r="AB75" s="172"/>
      <c r="AC75" s="172"/>
      <c r="AD75" s="172"/>
      <c r="AE75" s="178"/>
      <c r="AF75" s="184"/>
      <c r="AG75" s="176"/>
      <c r="AH75" s="183"/>
      <c r="AI75" s="198" t="s">
        <v>376</v>
      </c>
      <c r="AJ75" s="172"/>
      <c r="AK75" s="172"/>
      <c r="AL75" s="179">
        <v>7</v>
      </c>
      <c r="AM75" s="179">
        <v>5</v>
      </c>
      <c r="AN75" s="179">
        <v>2</v>
      </c>
      <c r="AO75" s="172"/>
      <c r="AP75" s="223">
        <v>7.2164948453608241E-2</v>
      </c>
      <c r="AQ75" s="181"/>
      <c r="AR75" s="27"/>
      <c r="AS75" s="27"/>
    </row>
    <row r="76" spans="1:45" ht="15" customHeight="1" x14ac:dyDescent="0.2">
      <c r="A76" s="2"/>
      <c r="B76" s="171">
        <v>2006</v>
      </c>
      <c r="C76" s="109" t="s">
        <v>40</v>
      </c>
      <c r="D76" s="172" t="s">
        <v>105</v>
      </c>
      <c r="E76" s="109"/>
      <c r="F76" s="109">
        <v>27</v>
      </c>
      <c r="G76" s="109">
        <v>7</v>
      </c>
      <c r="H76" s="173">
        <v>0.7142857142857143</v>
      </c>
      <c r="I76" s="173">
        <v>0.2857142857142857</v>
      </c>
      <c r="J76" s="173">
        <v>1</v>
      </c>
      <c r="K76" s="174">
        <v>3.5714285714285716</v>
      </c>
      <c r="L76" s="41"/>
      <c r="M76" s="175" t="s">
        <v>228</v>
      </c>
      <c r="N76" s="109"/>
      <c r="O76" s="109"/>
      <c r="P76" s="109" t="s">
        <v>253</v>
      </c>
      <c r="Q76" s="173" t="s">
        <v>232</v>
      </c>
      <c r="R76" s="109" t="s">
        <v>268</v>
      </c>
      <c r="S76" s="109" t="s">
        <v>226</v>
      </c>
      <c r="T76" s="173"/>
      <c r="U76" s="177" t="s">
        <v>282</v>
      </c>
      <c r="V76" s="41"/>
      <c r="W76" s="171"/>
      <c r="X76" s="178"/>
      <c r="Y76" s="172"/>
      <c r="Z76" s="172"/>
      <c r="AA76" s="172"/>
      <c r="AB76" s="172"/>
      <c r="AC76" s="172"/>
      <c r="AD76" s="172"/>
      <c r="AE76" s="178"/>
      <c r="AF76" s="184"/>
      <c r="AG76" s="176"/>
      <c r="AH76" s="183"/>
      <c r="AI76" s="172" t="s">
        <v>375</v>
      </c>
      <c r="AJ76" s="172"/>
      <c r="AK76" s="172"/>
      <c r="AL76" s="179"/>
      <c r="AM76" s="216">
        <v>0.7142857142857143</v>
      </c>
      <c r="AN76" s="216">
        <v>0.2857142857142857</v>
      </c>
      <c r="AO76" s="172"/>
      <c r="AP76" s="172"/>
      <c r="AQ76" s="181"/>
      <c r="AR76" s="27"/>
      <c r="AS76" s="27"/>
    </row>
    <row r="77" spans="1:45" ht="15" customHeight="1" x14ac:dyDescent="0.2">
      <c r="A77" s="2"/>
      <c r="B77" s="171">
        <v>2007</v>
      </c>
      <c r="C77" s="109" t="s">
        <v>40</v>
      </c>
      <c r="D77" s="172" t="s">
        <v>106</v>
      </c>
      <c r="E77" s="109"/>
      <c r="F77" s="109">
        <v>28</v>
      </c>
      <c r="G77" s="109">
        <v>9</v>
      </c>
      <c r="H77" s="173">
        <v>1.5555555555555556</v>
      </c>
      <c r="I77" s="173">
        <v>0.55555555555555558</v>
      </c>
      <c r="J77" s="173">
        <v>2.1111111111111112</v>
      </c>
      <c r="K77" s="174">
        <v>4.2222222222222223</v>
      </c>
      <c r="L77" s="41"/>
      <c r="M77" s="175" t="s">
        <v>230</v>
      </c>
      <c r="N77" s="109"/>
      <c r="O77" s="109"/>
      <c r="P77" s="109" t="s">
        <v>255</v>
      </c>
      <c r="Q77" s="173" t="s">
        <v>244</v>
      </c>
      <c r="R77" s="109" t="s">
        <v>269</v>
      </c>
      <c r="S77" s="109" t="s">
        <v>236</v>
      </c>
      <c r="T77" s="173"/>
      <c r="U77" s="177" t="s">
        <v>234</v>
      </c>
      <c r="V77" s="41"/>
      <c r="W77" s="171"/>
      <c r="X77" s="178"/>
      <c r="Y77" s="172"/>
      <c r="Z77" s="172"/>
      <c r="AA77" s="172"/>
      <c r="AB77" s="172"/>
      <c r="AC77" s="172"/>
      <c r="AD77" s="172"/>
      <c r="AE77" s="178"/>
      <c r="AF77" s="184"/>
      <c r="AG77" s="176"/>
      <c r="AH77" s="183"/>
      <c r="AI77" s="172"/>
      <c r="AJ77" s="172"/>
      <c r="AK77" s="172"/>
      <c r="AL77" s="172"/>
      <c r="AM77" s="178"/>
      <c r="AN77" s="172"/>
      <c r="AO77" s="172"/>
      <c r="AP77" s="109"/>
      <c r="AQ77" s="181"/>
      <c r="AR77" s="27"/>
      <c r="AS77" s="27"/>
    </row>
    <row r="78" spans="1:45" ht="15" customHeight="1" x14ac:dyDescent="0.2">
      <c r="A78" s="2"/>
      <c r="B78" s="171">
        <v>2008</v>
      </c>
      <c r="C78" s="109" t="s">
        <v>34</v>
      </c>
      <c r="D78" s="172" t="s">
        <v>106</v>
      </c>
      <c r="E78" s="109"/>
      <c r="F78" s="109">
        <v>29</v>
      </c>
      <c r="G78" s="109">
        <v>7</v>
      </c>
      <c r="H78" s="173">
        <v>0</v>
      </c>
      <c r="I78" s="173">
        <v>0.14285714285714285</v>
      </c>
      <c r="J78" s="173">
        <v>0.14285714285714285</v>
      </c>
      <c r="K78" s="174">
        <v>3</v>
      </c>
      <c r="L78" s="41"/>
      <c r="M78" s="175" t="s">
        <v>233</v>
      </c>
      <c r="N78" s="109"/>
      <c r="O78" s="109"/>
      <c r="P78" s="109" t="s">
        <v>256</v>
      </c>
      <c r="Q78" s="173" t="s">
        <v>262</v>
      </c>
      <c r="R78" s="109" t="s">
        <v>270</v>
      </c>
      <c r="S78" s="109" t="s">
        <v>278</v>
      </c>
      <c r="T78" s="173"/>
      <c r="U78" s="177" t="s">
        <v>229</v>
      </c>
      <c r="V78" s="41"/>
      <c r="W78" s="171"/>
      <c r="X78" s="178"/>
      <c r="Y78" s="172"/>
      <c r="Z78" s="172"/>
      <c r="AA78" s="172"/>
      <c r="AB78" s="172"/>
      <c r="AC78" s="172"/>
      <c r="AD78" s="172"/>
      <c r="AE78" s="178"/>
      <c r="AF78" s="184"/>
      <c r="AG78" s="176"/>
      <c r="AH78" s="183"/>
      <c r="AI78" s="198" t="s">
        <v>383</v>
      </c>
      <c r="AJ78" s="172"/>
      <c r="AK78" s="172"/>
      <c r="AL78" s="179">
        <v>5</v>
      </c>
      <c r="AM78" s="179">
        <v>0</v>
      </c>
      <c r="AN78" s="179">
        <v>3</v>
      </c>
      <c r="AO78" s="172"/>
      <c r="AP78" s="223">
        <v>5.1546391752577317E-2</v>
      </c>
      <c r="AQ78" s="181"/>
      <c r="AR78" s="27"/>
      <c r="AS78" s="27"/>
    </row>
    <row r="79" spans="1:45" ht="15" customHeight="1" x14ac:dyDescent="0.2">
      <c r="A79" s="2"/>
      <c r="B79" s="171">
        <v>2009</v>
      </c>
      <c r="C79" s="109" t="s">
        <v>36</v>
      </c>
      <c r="D79" s="172" t="s">
        <v>106</v>
      </c>
      <c r="E79" s="109"/>
      <c r="F79" s="109">
        <v>30</v>
      </c>
      <c r="G79" s="109">
        <v>11</v>
      </c>
      <c r="H79" s="173">
        <v>0.27272727272727271</v>
      </c>
      <c r="I79" s="173">
        <v>0.36363636363636365</v>
      </c>
      <c r="J79" s="173">
        <v>0.63636363636363635</v>
      </c>
      <c r="K79" s="174">
        <v>4.0909090909090908</v>
      </c>
      <c r="L79" s="41"/>
      <c r="M79" s="175" t="s">
        <v>235</v>
      </c>
      <c r="N79" s="109"/>
      <c r="O79" s="109"/>
      <c r="P79" s="109" t="s">
        <v>243</v>
      </c>
      <c r="Q79" s="173" t="s">
        <v>244</v>
      </c>
      <c r="R79" s="109" t="s">
        <v>222</v>
      </c>
      <c r="S79" s="109" t="s">
        <v>187</v>
      </c>
      <c r="T79" s="173"/>
      <c r="U79" s="177" t="s">
        <v>187</v>
      </c>
      <c r="V79" s="41"/>
      <c r="W79" s="171"/>
      <c r="X79" s="178"/>
      <c r="Y79" s="172"/>
      <c r="Z79" s="172"/>
      <c r="AA79" s="172"/>
      <c r="AB79" s="172"/>
      <c r="AC79" s="172"/>
      <c r="AD79" s="172"/>
      <c r="AE79" s="178"/>
      <c r="AF79" s="184"/>
      <c r="AG79" s="176"/>
      <c r="AH79" s="183"/>
      <c r="AI79" s="172" t="s">
        <v>375</v>
      </c>
      <c r="AJ79" s="172"/>
      <c r="AK79" s="172"/>
      <c r="AL79" s="179"/>
      <c r="AM79" s="216">
        <v>0</v>
      </c>
      <c r="AN79" s="216">
        <v>0.6</v>
      </c>
      <c r="AO79" s="172"/>
      <c r="AP79" s="109"/>
      <c r="AQ79" s="181"/>
      <c r="AR79" s="27"/>
      <c r="AS79" s="27"/>
    </row>
    <row r="80" spans="1:45" ht="15" customHeight="1" x14ac:dyDescent="0.2">
      <c r="A80" s="2"/>
      <c r="B80" s="171">
        <v>2010</v>
      </c>
      <c r="C80" s="109" t="s">
        <v>39</v>
      </c>
      <c r="D80" s="172" t="s">
        <v>106</v>
      </c>
      <c r="E80" s="109"/>
      <c r="F80" s="109">
        <v>31</v>
      </c>
      <c r="G80" s="109">
        <v>11</v>
      </c>
      <c r="H80" s="173">
        <v>0.27272727272727271</v>
      </c>
      <c r="I80" s="173">
        <v>9.0909090909090912E-2</v>
      </c>
      <c r="J80" s="173">
        <v>0.36363636363636365</v>
      </c>
      <c r="K80" s="174">
        <v>4.4545454545454541</v>
      </c>
      <c r="L80" s="41"/>
      <c r="M80" s="175" t="s">
        <v>237</v>
      </c>
      <c r="N80" s="109"/>
      <c r="O80" s="109"/>
      <c r="P80" s="109" t="s">
        <v>227</v>
      </c>
      <c r="Q80" s="211" t="s">
        <v>169</v>
      </c>
      <c r="R80" s="109" t="s">
        <v>216</v>
      </c>
      <c r="S80" s="131" t="s">
        <v>227</v>
      </c>
      <c r="T80" s="173"/>
      <c r="U80" s="177" t="s">
        <v>242</v>
      </c>
      <c r="V80" s="41"/>
      <c r="W80" s="171"/>
      <c r="X80" s="172"/>
      <c r="Y80" s="172"/>
      <c r="Z80" s="172"/>
      <c r="AA80" s="172"/>
      <c r="AB80" s="172"/>
      <c r="AC80" s="172"/>
      <c r="AD80" s="172"/>
      <c r="AE80" s="178"/>
      <c r="AF80" s="184"/>
      <c r="AG80" s="176"/>
      <c r="AH80" s="183"/>
      <c r="AI80" s="172"/>
      <c r="AJ80" s="172"/>
      <c r="AK80" s="172"/>
      <c r="AL80" s="172"/>
      <c r="AM80" s="178"/>
      <c r="AN80" s="172"/>
      <c r="AO80" s="172"/>
      <c r="AP80" s="172"/>
      <c r="AQ80" s="181"/>
      <c r="AR80" s="27"/>
      <c r="AS80" s="27"/>
    </row>
    <row r="81" spans="1:45" ht="15" customHeight="1" x14ac:dyDescent="0.2">
      <c r="A81" s="2"/>
      <c r="B81" s="171">
        <v>2011</v>
      </c>
      <c r="C81" s="109" t="s">
        <v>42</v>
      </c>
      <c r="D81" s="172" t="s">
        <v>107</v>
      </c>
      <c r="E81" s="109"/>
      <c r="F81" s="109">
        <v>32</v>
      </c>
      <c r="G81" s="109">
        <v>5</v>
      </c>
      <c r="H81" s="173">
        <v>0</v>
      </c>
      <c r="I81" s="173">
        <v>0.6</v>
      </c>
      <c r="J81" s="173">
        <v>0.6</v>
      </c>
      <c r="K81" s="174">
        <v>5.4</v>
      </c>
      <c r="L81" s="41"/>
      <c r="M81" s="175" t="s">
        <v>238</v>
      </c>
      <c r="N81" s="109"/>
      <c r="O81" s="109"/>
      <c r="P81" s="131" t="s">
        <v>257</v>
      </c>
      <c r="Q81" s="173" t="s">
        <v>172</v>
      </c>
      <c r="R81" s="131" t="s">
        <v>271</v>
      </c>
      <c r="S81" s="109" t="s">
        <v>239</v>
      </c>
      <c r="T81" s="173"/>
      <c r="U81" s="214" t="s">
        <v>262</v>
      </c>
      <c r="V81" s="41"/>
      <c r="W81" s="171"/>
      <c r="X81" s="172"/>
      <c r="Y81" s="172"/>
      <c r="Z81" s="172"/>
      <c r="AA81" s="172"/>
      <c r="AB81" s="172"/>
      <c r="AC81" s="172"/>
      <c r="AD81" s="172"/>
      <c r="AE81" s="178"/>
      <c r="AF81" s="184"/>
      <c r="AG81" s="176"/>
      <c r="AH81" s="183"/>
      <c r="AI81" s="172" t="s">
        <v>7</v>
      </c>
      <c r="AJ81" s="172"/>
      <c r="AK81" s="172"/>
      <c r="AL81" s="172">
        <v>97</v>
      </c>
      <c r="AM81" s="172">
        <v>66</v>
      </c>
      <c r="AN81" s="172">
        <v>38</v>
      </c>
      <c r="AO81" s="172"/>
      <c r="AP81" s="172"/>
      <c r="AQ81" s="181"/>
      <c r="AR81" s="27"/>
      <c r="AS81" s="27"/>
    </row>
    <row r="82" spans="1:45" ht="15" customHeight="1" x14ac:dyDescent="0.2">
      <c r="A82" s="2"/>
      <c r="B82" s="171">
        <v>2012</v>
      </c>
      <c r="C82" s="109" t="s">
        <v>59</v>
      </c>
      <c r="D82" s="172" t="s">
        <v>107</v>
      </c>
      <c r="E82" s="109"/>
      <c r="F82" s="109">
        <v>33</v>
      </c>
      <c r="G82" s="109"/>
      <c r="H82" s="173"/>
      <c r="I82" s="173"/>
      <c r="J82" s="173"/>
      <c r="K82" s="174"/>
      <c r="L82" s="41"/>
      <c r="M82" s="175" t="s">
        <v>240</v>
      </c>
      <c r="N82" s="109"/>
      <c r="O82" s="109"/>
      <c r="P82" s="109" t="s">
        <v>227</v>
      </c>
      <c r="Q82" s="109" t="s">
        <v>173</v>
      </c>
      <c r="R82" s="109" t="s">
        <v>272</v>
      </c>
      <c r="S82" s="109" t="s">
        <v>187</v>
      </c>
      <c r="T82" s="173"/>
      <c r="U82" s="177" t="s">
        <v>186</v>
      </c>
      <c r="V82" s="41"/>
      <c r="W82" s="171"/>
      <c r="X82" s="172"/>
      <c r="Y82" s="172"/>
      <c r="Z82" s="172"/>
      <c r="AA82" s="172"/>
      <c r="AB82" s="172"/>
      <c r="AC82" s="172"/>
      <c r="AD82" s="172"/>
      <c r="AE82" s="178"/>
      <c r="AF82" s="184"/>
      <c r="AG82" s="176"/>
      <c r="AH82" s="183"/>
      <c r="AI82" s="172" t="s">
        <v>375</v>
      </c>
      <c r="AJ82" s="172"/>
      <c r="AK82" s="172"/>
      <c r="AL82" s="172"/>
      <c r="AM82" s="216">
        <v>0.68041237113402064</v>
      </c>
      <c r="AN82" s="216">
        <v>0.39175257731958762</v>
      </c>
      <c r="AO82" s="172"/>
      <c r="AP82" s="172"/>
      <c r="AQ82" s="181"/>
      <c r="AR82" s="27"/>
      <c r="AS82" s="27"/>
    </row>
    <row r="83" spans="1:45" ht="15" customHeight="1" x14ac:dyDescent="0.2">
      <c r="A83" s="2"/>
      <c r="B83" s="171">
        <v>2013</v>
      </c>
      <c r="C83" s="109" t="s">
        <v>34</v>
      </c>
      <c r="D83" s="172" t="s">
        <v>103</v>
      </c>
      <c r="E83" s="109"/>
      <c r="F83" s="109">
        <v>34</v>
      </c>
      <c r="G83" s="109">
        <v>3</v>
      </c>
      <c r="H83" s="173">
        <v>0</v>
      </c>
      <c r="I83" s="173">
        <v>0</v>
      </c>
      <c r="J83" s="173">
        <v>0</v>
      </c>
      <c r="K83" s="174">
        <v>4</v>
      </c>
      <c r="L83" s="41"/>
      <c r="M83" s="175" t="s">
        <v>241</v>
      </c>
      <c r="N83" s="109"/>
      <c r="O83" s="109"/>
      <c r="P83" s="109" t="s">
        <v>245</v>
      </c>
      <c r="Q83" s="173" t="s">
        <v>262</v>
      </c>
      <c r="R83" s="109" t="s">
        <v>216</v>
      </c>
      <c r="S83" s="109" t="s">
        <v>231</v>
      </c>
      <c r="T83" s="173"/>
      <c r="U83" s="177" t="s">
        <v>262</v>
      </c>
      <c r="V83" s="41"/>
      <c r="W83" s="182"/>
      <c r="X83" s="172"/>
      <c r="Y83" s="172"/>
      <c r="Z83" s="172"/>
      <c r="AA83" s="172"/>
      <c r="AB83" s="172"/>
      <c r="AC83" s="172"/>
      <c r="AD83" s="172"/>
      <c r="AE83" s="178"/>
      <c r="AF83" s="184"/>
      <c r="AG83" s="176"/>
      <c r="AH83" s="183"/>
      <c r="AI83" s="172"/>
      <c r="AJ83" s="172"/>
      <c r="AK83" s="172"/>
      <c r="AL83" s="172"/>
      <c r="AM83" s="178"/>
      <c r="AN83" s="172"/>
      <c r="AO83" s="172"/>
      <c r="AP83" s="172"/>
      <c r="AQ83" s="181"/>
      <c r="AR83" s="27"/>
      <c r="AS83" s="27"/>
    </row>
    <row r="84" spans="1:45" s="12" customFormat="1" ht="15" customHeight="1" x14ac:dyDescent="0.25">
      <c r="A84" s="26"/>
      <c r="B84" s="185"/>
      <c r="C84" s="186"/>
      <c r="D84" s="186"/>
      <c r="E84" s="186"/>
      <c r="F84" s="186"/>
      <c r="G84" s="186"/>
      <c r="H84" s="187"/>
      <c r="I84" s="187"/>
      <c r="J84" s="187"/>
      <c r="K84" s="188"/>
      <c r="L84" s="41"/>
      <c r="M84" s="185"/>
      <c r="N84" s="186"/>
      <c r="O84" s="186"/>
      <c r="P84" s="186"/>
      <c r="Q84" s="186"/>
      <c r="R84" s="186"/>
      <c r="S84" s="186"/>
      <c r="T84" s="186"/>
      <c r="U84" s="188"/>
      <c r="V84" s="41"/>
      <c r="W84" s="185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9"/>
      <c r="AI84" s="186"/>
      <c r="AJ84" s="186"/>
      <c r="AK84" s="186"/>
      <c r="AL84" s="186"/>
      <c r="AM84" s="186"/>
      <c r="AN84" s="186"/>
      <c r="AO84" s="186"/>
      <c r="AP84" s="186"/>
      <c r="AQ84" s="189"/>
      <c r="AR84" s="39"/>
      <c r="AS84" s="42"/>
    </row>
    <row r="85" spans="1:45" s="12" customFormat="1" ht="15" customHeight="1" x14ac:dyDescent="0.25">
      <c r="A85" s="26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27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42"/>
    </row>
    <row r="86" spans="1:45" s="12" customFormat="1" ht="15" customHeight="1" x14ac:dyDescent="0.25">
      <c r="A86" s="26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7"/>
      <c r="AM86" s="27"/>
      <c r="AN86" s="27"/>
      <c r="AO86" s="39"/>
      <c r="AP86" s="39"/>
      <c r="AQ86" s="39"/>
      <c r="AR86" s="42"/>
      <c r="AS86" s="42"/>
    </row>
    <row r="87" spans="1:45" s="12" customFormat="1" ht="15" customHeight="1" x14ac:dyDescent="0.25">
      <c r="A87" s="26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7"/>
      <c r="AM87" s="27"/>
      <c r="AN87" s="27"/>
      <c r="AO87" s="39"/>
      <c r="AP87" s="39"/>
      <c r="AQ87" s="39"/>
      <c r="AR87" s="42"/>
      <c r="AS87" s="42"/>
    </row>
    <row r="88" spans="1:45" s="12" customFormat="1" ht="15" customHeight="1" x14ac:dyDescent="0.25">
      <c r="A88" s="2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7"/>
      <c r="AM88" s="27"/>
      <c r="AN88" s="27"/>
      <c r="AO88" s="39"/>
      <c r="AP88" s="39"/>
      <c r="AQ88" s="39"/>
      <c r="AR88" s="42"/>
      <c r="AS88" s="42"/>
    </row>
    <row r="89" spans="1:45" s="12" customFormat="1" ht="15" customHeight="1" x14ac:dyDescent="0.25">
      <c r="A89" s="26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7"/>
      <c r="AM89" s="27"/>
      <c r="AN89" s="27"/>
      <c r="AO89" s="39"/>
      <c r="AP89" s="39"/>
      <c r="AQ89" s="39"/>
      <c r="AR89" s="42"/>
      <c r="AS89" s="42"/>
    </row>
    <row r="90" spans="1:45" s="12" customFormat="1" ht="15" customHeight="1" x14ac:dyDescent="0.25">
      <c r="A90" s="26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7"/>
      <c r="AM90" s="27"/>
      <c r="AN90" s="27"/>
      <c r="AO90" s="39"/>
      <c r="AP90" s="39"/>
      <c r="AQ90" s="39"/>
      <c r="AR90" s="42"/>
      <c r="AS90" s="42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7"/>
      <c r="AM91" s="27"/>
      <c r="AN91" s="27"/>
      <c r="AO91" s="39"/>
      <c r="AP91" s="39"/>
      <c r="AQ91" s="39"/>
      <c r="AR91" s="42"/>
      <c r="AS91" s="42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42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42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42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3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3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3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1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1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1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1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42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42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3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7"/>
      <c r="AM169" s="27"/>
      <c r="AN169" s="27"/>
      <c r="AO169" s="39"/>
      <c r="AP169" s="39"/>
      <c r="AQ169" s="39"/>
      <c r="AR169" s="42"/>
      <c r="AS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7"/>
      <c r="AM170" s="27"/>
      <c r="AN170" s="27"/>
      <c r="AO170" s="39"/>
      <c r="AP170" s="39"/>
      <c r="AQ170" s="39"/>
      <c r="AR170" s="42"/>
      <c r="AS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7"/>
      <c r="AM171" s="27"/>
      <c r="AN171" s="27"/>
      <c r="AO171" s="39"/>
      <c r="AP171" s="39"/>
      <c r="AQ171" s="39"/>
      <c r="AR171" s="42"/>
      <c r="AS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7"/>
      <c r="AM172" s="27"/>
      <c r="AN172" s="27"/>
      <c r="AO172" s="39"/>
      <c r="AP172" s="39"/>
      <c r="AQ172" s="39"/>
      <c r="AR172" s="42"/>
      <c r="AS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7"/>
      <c r="AM173" s="27"/>
      <c r="AN173" s="27"/>
      <c r="AO173" s="39"/>
      <c r="AP173" s="39"/>
      <c r="AQ173" s="39"/>
      <c r="AR173" s="42"/>
      <c r="AS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7"/>
      <c r="AM174" s="27"/>
      <c r="AN174" s="27"/>
      <c r="AO174" s="39"/>
      <c r="AP174" s="39"/>
      <c r="AQ174" s="39"/>
      <c r="AR174" s="42"/>
      <c r="AS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7"/>
      <c r="AM175" s="27"/>
      <c r="AN175" s="27"/>
      <c r="AO175" s="39"/>
      <c r="AP175" s="39"/>
      <c r="AQ175" s="39"/>
      <c r="AR175" s="42"/>
      <c r="AS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7"/>
      <c r="AM176" s="27"/>
      <c r="AN176" s="27"/>
      <c r="AO176" s="39"/>
      <c r="AP176" s="39"/>
      <c r="AQ176" s="39"/>
      <c r="AR176" s="42"/>
      <c r="AS176" s="3"/>
    </row>
    <row r="177" spans="1:55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7"/>
      <c r="AM177" s="27"/>
      <c r="AN177" s="27"/>
      <c r="AO177" s="39"/>
      <c r="AP177" s="39"/>
      <c r="AQ177" s="39"/>
      <c r="AR177" s="42"/>
      <c r="AS177" s="3"/>
    </row>
    <row r="178" spans="1:55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7"/>
      <c r="AM178" s="27"/>
      <c r="AN178" s="27"/>
      <c r="AO178" s="39"/>
      <c r="AP178" s="39"/>
      <c r="AQ178" s="39"/>
      <c r="AR178" s="42"/>
      <c r="AS178" s="3"/>
    </row>
    <row r="179" spans="1:55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7"/>
      <c r="AM179" s="27"/>
      <c r="AN179" s="27"/>
      <c r="AO179" s="39"/>
      <c r="AP179" s="39"/>
      <c r="AQ179" s="39"/>
      <c r="AR179" s="42"/>
      <c r="AS179" s="3"/>
    </row>
    <row r="180" spans="1:55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7"/>
      <c r="AM180" s="27"/>
      <c r="AN180" s="27"/>
      <c r="AO180" s="39"/>
      <c r="AP180" s="39"/>
      <c r="AQ180" s="39"/>
      <c r="AR180" s="42"/>
      <c r="AS180" s="3"/>
    </row>
    <row r="181" spans="1:55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7"/>
      <c r="AM181" s="27"/>
      <c r="AN181" s="27"/>
      <c r="AO181" s="39"/>
      <c r="AP181" s="39"/>
      <c r="AQ181" s="39"/>
      <c r="AR181" s="42"/>
      <c r="AS181" s="3"/>
    </row>
    <row r="182" spans="1:55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7"/>
      <c r="AM182" s="27"/>
      <c r="AN182" s="27"/>
      <c r="AO182" s="39"/>
      <c r="AP182" s="39"/>
      <c r="AQ182" s="39"/>
      <c r="AR182" s="42"/>
      <c r="AS182" s="3"/>
    </row>
    <row r="183" spans="1:55" ht="15" customHeight="1" x14ac:dyDescent="0.25">
      <c r="Z183" s="27"/>
      <c r="AA183" s="27"/>
      <c r="AB183" s="27"/>
      <c r="AC183" s="27"/>
      <c r="AD183" s="27"/>
      <c r="AE183" s="27"/>
      <c r="AF183" s="27"/>
      <c r="AG183" s="27"/>
      <c r="AH183" s="60"/>
      <c r="AI183" s="39"/>
      <c r="AJ183" s="39"/>
      <c r="AK183" s="27"/>
      <c r="AL183" s="27"/>
      <c r="AM183" s="27"/>
      <c r="AN183" s="27"/>
      <c r="AO183" s="27"/>
      <c r="AP183" s="27"/>
      <c r="AQ183" s="27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</row>
    <row r="184" spans="1:55" ht="15" customHeight="1" x14ac:dyDescent="0.25">
      <c r="Z184" s="27"/>
      <c r="AA184" s="27"/>
      <c r="AB184" s="27"/>
      <c r="AC184" s="27"/>
      <c r="AD184" s="27"/>
      <c r="AE184" s="27"/>
      <c r="AF184" s="27"/>
      <c r="AG184" s="27"/>
      <c r="AH184" s="60"/>
      <c r="AI184" s="39"/>
      <c r="AJ184" s="39"/>
      <c r="AK184" s="27"/>
      <c r="AL184" s="27"/>
      <c r="AM184" s="27"/>
      <c r="AN184" s="27"/>
      <c r="AO184" s="27"/>
      <c r="AP184" s="27"/>
      <c r="AQ184" s="27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</row>
    <row r="185" spans="1:55" ht="15" customHeight="1" x14ac:dyDescent="0.25">
      <c r="Z185" s="27"/>
      <c r="AA185" s="27"/>
      <c r="AB185" s="27"/>
      <c r="AC185" s="27"/>
      <c r="AD185" s="27"/>
      <c r="AE185" s="27"/>
      <c r="AF185" s="27"/>
      <c r="AG185" s="27"/>
      <c r="AH185" s="60"/>
      <c r="AI185" s="39"/>
      <c r="AJ185" s="39"/>
      <c r="AK185" s="27"/>
      <c r="AL185" s="27"/>
      <c r="AM185" s="27"/>
      <c r="AN185" s="27"/>
      <c r="AO185" s="27"/>
      <c r="AP185" s="27"/>
      <c r="AQ185" s="27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</row>
    <row r="186" spans="1:55" ht="15" customHeight="1" x14ac:dyDescent="0.25">
      <c r="AG186" s="27"/>
      <c r="AH186" s="60"/>
      <c r="AI186" s="39"/>
      <c r="AJ186" s="39"/>
    </row>
    <row r="187" spans="1:55" ht="15" customHeight="1" x14ac:dyDescent="0.25">
      <c r="AG187" s="27"/>
      <c r="AH187" s="60"/>
      <c r="AI187" s="39"/>
      <c r="AJ187" s="39"/>
    </row>
    <row r="188" spans="1:55" ht="15" customHeight="1" x14ac:dyDescent="0.25">
      <c r="AG188" s="27"/>
      <c r="AH188" s="60"/>
      <c r="AI188" s="39"/>
      <c r="AJ188" s="39"/>
    </row>
    <row r="189" spans="1:55" ht="15" customHeight="1" x14ac:dyDescent="0.25">
      <c r="AG189" s="27"/>
      <c r="AH189" s="60"/>
      <c r="AI189" s="39"/>
      <c r="AJ189" s="39"/>
    </row>
    <row r="190" spans="1:55" ht="15" customHeight="1" x14ac:dyDescent="0.25">
      <c r="AG190" s="27"/>
      <c r="AH190" s="60"/>
      <c r="AI190" s="39"/>
      <c r="AJ190" s="39"/>
    </row>
    <row r="191" spans="1:55" ht="15" customHeight="1" x14ac:dyDescent="0.25">
      <c r="AG191" s="27"/>
      <c r="AH191" s="60"/>
      <c r="AI191" s="39"/>
      <c r="AJ191" s="39"/>
    </row>
    <row r="192" spans="1:55" ht="15" customHeight="1" x14ac:dyDescent="0.25">
      <c r="AG192" s="27"/>
      <c r="AH192" s="60"/>
      <c r="AI192" s="39"/>
      <c r="AJ192" s="39"/>
    </row>
  </sheetData>
  <sortState ref="AH75:AP79">
    <sortCondition ref="AH7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9" t="s">
        <v>101</v>
      </c>
      <c r="C1" s="6"/>
      <c r="D1" s="7"/>
      <c r="E1" s="8" t="s">
        <v>102</v>
      </c>
      <c r="F1" s="142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42"/>
      <c r="AB1" s="142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14" t="s">
        <v>84</v>
      </c>
      <c r="C2" s="71"/>
      <c r="D2" s="113"/>
      <c r="E2" s="16" t="s">
        <v>13</v>
      </c>
      <c r="F2" s="17"/>
      <c r="G2" s="17"/>
      <c r="H2" s="17"/>
      <c r="I2" s="23"/>
      <c r="J2" s="18"/>
      <c r="K2" s="92"/>
      <c r="L2" s="25" t="s">
        <v>176</v>
      </c>
      <c r="M2" s="17"/>
      <c r="N2" s="17"/>
      <c r="O2" s="24"/>
      <c r="P2" s="22"/>
      <c r="Q2" s="25" t="s">
        <v>177</v>
      </c>
      <c r="R2" s="17"/>
      <c r="S2" s="17"/>
      <c r="T2" s="17"/>
      <c r="U2" s="23"/>
      <c r="V2" s="24"/>
      <c r="W2" s="22"/>
      <c r="X2" s="143" t="s">
        <v>178</v>
      </c>
      <c r="Y2" s="144"/>
      <c r="Z2" s="145"/>
      <c r="AA2" s="16" t="s">
        <v>13</v>
      </c>
      <c r="AB2" s="17"/>
      <c r="AC2" s="17"/>
      <c r="AD2" s="17"/>
      <c r="AE2" s="23"/>
      <c r="AF2" s="18"/>
      <c r="AG2" s="92"/>
      <c r="AH2" s="25" t="s">
        <v>179</v>
      </c>
      <c r="AI2" s="17"/>
      <c r="AJ2" s="17"/>
      <c r="AK2" s="24"/>
      <c r="AL2" s="22"/>
      <c r="AM2" s="25" t="s">
        <v>177</v>
      </c>
      <c r="AN2" s="17"/>
      <c r="AO2" s="17"/>
      <c r="AP2" s="17"/>
      <c r="AQ2" s="23"/>
      <c r="AR2" s="24"/>
      <c r="AS2" s="14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46"/>
      <c r="L3" s="21" t="s">
        <v>5</v>
      </c>
      <c r="M3" s="21" t="s">
        <v>6</v>
      </c>
      <c r="N3" s="21" t="s">
        <v>58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46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46"/>
      <c r="AH3" s="21" t="s">
        <v>5</v>
      </c>
      <c r="AI3" s="21" t="s">
        <v>6</v>
      </c>
      <c r="AJ3" s="21" t="s">
        <v>58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4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>
        <v>1997</v>
      </c>
      <c r="C4" s="28" t="s">
        <v>40</v>
      </c>
      <c r="D4" s="35" t="s">
        <v>103</v>
      </c>
      <c r="E4" s="28">
        <v>1</v>
      </c>
      <c r="F4" s="28">
        <v>0</v>
      </c>
      <c r="G4" s="28">
        <v>0</v>
      </c>
      <c r="H4" s="28">
        <v>0</v>
      </c>
      <c r="I4" s="28">
        <v>0</v>
      </c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147"/>
      <c r="W4" s="31"/>
      <c r="X4" s="28"/>
      <c r="Y4" s="32"/>
      <c r="Z4" s="35"/>
      <c r="AA4" s="28"/>
      <c r="AB4" s="28"/>
      <c r="AC4" s="28"/>
      <c r="AD4" s="29"/>
      <c r="AE4" s="28"/>
      <c r="AF4" s="33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48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>
        <v>1998</v>
      </c>
      <c r="C5" s="28" t="s">
        <v>38</v>
      </c>
      <c r="D5" s="35" t="s">
        <v>103</v>
      </c>
      <c r="E5" s="28">
        <v>12</v>
      </c>
      <c r="F5" s="28">
        <v>0</v>
      </c>
      <c r="G5" s="28">
        <v>4</v>
      </c>
      <c r="H5" s="28">
        <v>2</v>
      </c>
      <c r="I5" s="28">
        <v>18</v>
      </c>
      <c r="J5" s="33"/>
      <c r="K5" s="31"/>
      <c r="L5" s="79"/>
      <c r="M5" s="21"/>
      <c r="N5" s="21"/>
      <c r="O5" s="21"/>
      <c r="P5" s="27"/>
      <c r="Q5" s="28"/>
      <c r="R5" s="28"/>
      <c r="S5" s="29"/>
      <c r="T5" s="28"/>
      <c r="U5" s="28"/>
      <c r="V5" s="147"/>
      <c r="W5" s="31"/>
      <c r="X5" s="28"/>
      <c r="Y5" s="32"/>
      <c r="Z5" s="35"/>
      <c r="AA5" s="28"/>
      <c r="AB5" s="28"/>
      <c r="AC5" s="28"/>
      <c r="AD5" s="29"/>
      <c r="AE5" s="28"/>
      <c r="AF5" s="33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48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66" t="s">
        <v>180</v>
      </c>
      <c r="C6" s="67"/>
      <c r="D6" s="65"/>
      <c r="E6" s="68">
        <f>SUM(E4:E5)</f>
        <v>13</v>
      </c>
      <c r="F6" s="68">
        <f>SUM(F4:F5)</f>
        <v>0</v>
      </c>
      <c r="G6" s="68">
        <f>SUM(G4:G5)</f>
        <v>4</v>
      </c>
      <c r="H6" s="68">
        <f>SUM(H4:H5)</f>
        <v>2</v>
      </c>
      <c r="I6" s="68">
        <f>SUM(I4:I5)</f>
        <v>18</v>
      </c>
      <c r="J6" s="149">
        <v>0</v>
      </c>
      <c r="K6" s="92">
        <f>SUM(K4:K5)</f>
        <v>0</v>
      </c>
      <c r="L6" s="25"/>
      <c r="M6" s="23"/>
      <c r="N6" s="96"/>
      <c r="O6" s="97"/>
      <c r="P6" s="27"/>
      <c r="Q6" s="68">
        <f>SUM(Q4:Q5)</f>
        <v>0</v>
      </c>
      <c r="R6" s="68">
        <f>SUM(R4:R5)</f>
        <v>0</v>
      </c>
      <c r="S6" s="68">
        <f>SUM(S4:S5)</f>
        <v>0</v>
      </c>
      <c r="T6" s="68">
        <f>SUM(T4:T5)</f>
        <v>0</v>
      </c>
      <c r="U6" s="68">
        <f>SUM(U4:U5)</f>
        <v>0</v>
      </c>
      <c r="V6" s="37">
        <v>0</v>
      </c>
      <c r="W6" s="92">
        <f>SUM(W4:W5)</f>
        <v>0</v>
      </c>
      <c r="X6" s="19" t="s">
        <v>180</v>
      </c>
      <c r="Y6" s="20"/>
      <c r="Z6" s="18"/>
      <c r="AA6" s="68">
        <f>SUM(AA4:AA5)</f>
        <v>0</v>
      </c>
      <c r="AB6" s="68">
        <f>SUM(AB4:AB5)</f>
        <v>0</v>
      </c>
      <c r="AC6" s="68">
        <f>SUM(AC4:AC5)</f>
        <v>0</v>
      </c>
      <c r="AD6" s="68">
        <f>SUM(AD4:AD5)</f>
        <v>0</v>
      </c>
      <c r="AE6" s="68">
        <f>SUM(AE4:AE5)</f>
        <v>0</v>
      </c>
      <c r="AF6" s="149">
        <v>0</v>
      </c>
      <c r="AG6" s="92">
        <f>SUM(AG4:AG5)</f>
        <v>0</v>
      </c>
      <c r="AH6" s="25"/>
      <c r="AI6" s="23"/>
      <c r="AJ6" s="96"/>
      <c r="AK6" s="97"/>
      <c r="AL6" s="27"/>
      <c r="AM6" s="68">
        <f>SUM(AM4:AM5)</f>
        <v>0</v>
      </c>
      <c r="AN6" s="68">
        <f>SUM(AN4:AN5)</f>
        <v>0</v>
      </c>
      <c r="AO6" s="68">
        <f>SUM(AO4:AO5)</f>
        <v>0</v>
      </c>
      <c r="AP6" s="68">
        <f>SUM(AP4:AP5)</f>
        <v>0</v>
      </c>
      <c r="AQ6" s="68">
        <f>SUM(AQ4:AQ5)</f>
        <v>0</v>
      </c>
      <c r="AR6" s="149">
        <v>0</v>
      </c>
      <c r="AS6" s="146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31"/>
      <c r="L7" s="27"/>
      <c r="M7" s="27"/>
      <c r="N7" s="27"/>
      <c r="O7" s="27"/>
      <c r="P7" s="39"/>
      <c r="Q7" s="39"/>
      <c r="R7" s="41"/>
      <c r="S7" s="39"/>
      <c r="T7" s="39"/>
      <c r="U7" s="27"/>
      <c r="V7" s="27"/>
      <c r="W7" s="31"/>
      <c r="X7" s="39"/>
      <c r="Y7" s="39"/>
      <c r="Z7" s="39"/>
      <c r="AA7" s="39"/>
      <c r="AB7" s="39"/>
      <c r="AC7" s="39"/>
      <c r="AD7" s="39"/>
      <c r="AE7" s="39"/>
      <c r="AF7" s="40"/>
      <c r="AG7" s="31"/>
      <c r="AH7" s="27"/>
      <c r="AI7" s="27"/>
      <c r="AJ7" s="27"/>
      <c r="AK7" s="27"/>
      <c r="AL7" s="39"/>
      <c r="AM7" s="39"/>
      <c r="AN7" s="41"/>
      <c r="AO7" s="39"/>
      <c r="AP7" s="39"/>
      <c r="AQ7" s="27"/>
      <c r="AR7" s="27"/>
      <c r="AS7" s="3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50" t="s">
        <v>181</v>
      </c>
      <c r="C8" s="151"/>
      <c r="D8" s="152"/>
      <c r="E8" s="18" t="s">
        <v>3</v>
      </c>
      <c r="F8" s="21" t="s">
        <v>8</v>
      </c>
      <c r="G8" s="18" t="s">
        <v>5</v>
      </c>
      <c r="H8" s="21" t="s">
        <v>6</v>
      </c>
      <c r="I8" s="21" t="s">
        <v>17</v>
      </c>
      <c r="J8" s="21" t="s">
        <v>22</v>
      </c>
      <c r="K8" s="27"/>
      <c r="L8" s="21" t="s">
        <v>27</v>
      </c>
      <c r="M8" s="21" t="s">
        <v>28</v>
      </c>
      <c r="N8" s="21" t="s">
        <v>182</v>
      </c>
      <c r="O8" s="21" t="s">
        <v>183</v>
      </c>
      <c r="Q8" s="41"/>
      <c r="R8" s="41" t="s">
        <v>43</v>
      </c>
      <c r="S8" s="41"/>
      <c r="T8" s="39" t="s">
        <v>108</v>
      </c>
      <c r="U8" s="27"/>
      <c r="V8" s="31"/>
      <c r="W8" s="31"/>
      <c r="X8" s="153"/>
      <c r="Y8" s="153"/>
      <c r="Z8" s="153"/>
      <c r="AA8" s="153"/>
      <c r="AB8" s="153"/>
      <c r="AC8" s="41"/>
      <c r="AD8" s="41"/>
      <c r="AE8" s="41"/>
      <c r="AF8" s="39"/>
      <c r="AG8" s="39"/>
      <c r="AH8" s="39"/>
      <c r="AI8" s="39"/>
      <c r="AJ8" s="39"/>
      <c r="AK8" s="39"/>
      <c r="AM8" s="31"/>
      <c r="AN8" s="153"/>
      <c r="AO8" s="153"/>
      <c r="AP8" s="153"/>
      <c r="AQ8" s="153"/>
      <c r="AR8" s="153"/>
      <c r="AS8" s="153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12</v>
      </c>
      <c r="C9" s="15"/>
      <c r="D9" s="46"/>
      <c r="E9" s="154">
        <v>495</v>
      </c>
      <c r="F9" s="154">
        <v>39</v>
      </c>
      <c r="G9" s="154">
        <v>364</v>
      </c>
      <c r="H9" s="154">
        <v>247</v>
      </c>
      <c r="I9" s="154">
        <v>2202</v>
      </c>
      <c r="J9" s="155">
        <v>0.60199999999999998</v>
      </c>
      <c r="K9" s="39">
        <f>PRODUCT(I9/J9)</f>
        <v>3657.8073089700997</v>
      </c>
      <c r="L9" s="156">
        <f>PRODUCT((F9+G9)/E9)</f>
        <v>0.81414141414141417</v>
      </c>
      <c r="M9" s="156">
        <f>PRODUCT(H9/E9)</f>
        <v>0.49898989898989898</v>
      </c>
      <c r="N9" s="156">
        <f>PRODUCT((F9+G9+H9)/E9)</f>
        <v>1.3131313131313131</v>
      </c>
      <c r="O9" s="156">
        <f>PRODUCT(I9/E9)</f>
        <v>4.4484848484848483</v>
      </c>
      <c r="Q9" s="41"/>
      <c r="R9" s="41"/>
      <c r="S9" s="41"/>
      <c r="T9" s="39" t="s">
        <v>109</v>
      </c>
      <c r="U9" s="39"/>
      <c r="V9" s="39"/>
      <c r="W9" s="39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9"/>
      <c r="AL9" s="39"/>
      <c r="AM9" s="39"/>
      <c r="AN9" s="41"/>
      <c r="AO9" s="41"/>
      <c r="AP9" s="41"/>
      <c r="AQ9" s="41"/>
      <c r="AR9" s="41"/>
      <c r="AS9" s="41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57" t="s">
        <v>84</v>
      </c>
      <c r="C10" s="158"/>
      <c r="D10" s="159"/>
      <c r="E10" s="154">
        <f>PRODUCT(E6+Q6)</f>
        <v>13</v>
      </c>
      <c r="F10" s="154">
        <f>PRODUCT(F6+R6)</f>
        <v>0</v>
      </c>
      <c r="G10" s="154">
        <f>PRODUCT(G6+S6)</f>
        <v>4</v>
      </c>
      <c r="H10" s="154">
        <f>PRODUCT(H6+T6)</f>
        <v>2</v>
      </c>
      <c r="I10" s="154">
        <f>PRODUCT(I6+U6)</f>
        <v>18</v>
      </c>
      <c r="J10" s="155">
        <v>0</v>
      </c>
      <c r="K10" s="39">
        <f>PRODUCT(K6+W6)</f>
        <v>0</v>
      </c>
      <c r="L10" s="156">
        <f>PRODUCT((F10+G10)/E10)</f>
        <v>0.30769230769230771</v>
      </c>
      <c r="M10" s="156">
        <f>PRODUCT(H10/E10)</f>
        <v>0.15384615384615385</v>
      </c>
      <c r="N10" s="156">
        <f>PRODUCT((F10+G10+H10)/E10)</f>
        <v>0.46153846153846156</v>
      </c>
      <c r="O10" s="156">
        <f>PRODUCT(I10/E10)</f>
        <v>1.3846153846153846</v>
      </c>
      <c r="Q10" s="41"/>
      <c r="R10" s="41"/>
      <c r="S10" s="41"/>
      <c r="T10" s="39" t="s">
        <v>110</v>
      </c>
      <c r="U10" s="39"/>
      <c r="V10" s="39"/>
      <c r="W10" s="39"/>
      <c r="X10" s="39"/>
      <c r="Y10" s="39"/>
      <c r="Z10" s="39"/>
      <c r="AA10" s="39"/>
      <c r="AB10" s="39"/>
      <c r="AC10" s="41"/>
      <c r="AD10" s="41"/>
      <c r="AE10" s="41"/>
      <c r="AF10" s="41"/>
      <c r="AG10" s="41"/>
      <c r="AH10" s="41"/>
      <c r="AI10" s="41"/>
      <c r="AJ10" s="41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60" t="s">
        <v>178</v>
      </c>
      <c r="C11" s="161"/>
      <c r="D11" s="162"/>
      <c r="E11" s="154">
        <f>PRODUCT(AA6+AM6)</f>
        <v>0</v>
      </c>
      <c r="F11" s="154">
        <f>PRODUCT(AB6+AN6)</f>
        <v>0</v>
      </c>
      <c r="G11" s="154">
        <f>PRODUCT(AC6+AO6)</f>
        <v>0</v>
      </c>
      <c r="H11" s="154">
        <f>PRODUCT(AD6+AP6)</f>
        <v>0</v>
      </c>
      <c r="I11" s="154">
        <f>PRODUCT(AE6+AQ6)</f>
        <v>0</v>
      </c>
      <c r="J11" s="155">
        <v>0</v>
      </c>
      <c r="K11" s="27">
        <f>PRODUCT(AG6+AS6)</f>
        <v>0</v>
      </c>
      <c r="L11" s="156">
        <v>0</v>
      </c>
      <c r="M11" s="156">
        <v>0</v>
      </c>
      <c r="N11" s="156">
        <v>0</v>
      </c>
      <c r="O11" s="156">
        <v>0</v>
      </c>
      <c r="Q11" s="41"/>
      <c r="R11" s="41"/>
      <c r="S11" s="39"/>
      <c r="T11" s="39" t="s">
        <v>111</v>
      </c>
      <c r="U11" s="27"/>
      <c r="V11" s="27"/>
      <c r="W11" s="39"/>
      <c r="X11" s="39"/>
      <c r="Y11" s="39"/>
      <c r="Z11" s="39"/>
      <c r="AA11" s="39"/>
      <c r="AB11" s="39"/>
      <c r="AC11" s="41"/>
      <c r="AD11" s="41"/>
      <c r="AE11" s="41"/>
      <c r="AF11" s="41"/>
      <c r="AG11" s="41"/>
      <c r="AH11" s="41"/>
      <c r="AI11" s="41"/>
      <c r="AJ11" s="41"/>
      <c r="AK11" s="39"/>
      <c r="AL11" s="27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63" t="s">
        <v>180</v>
      </c>
      <c r="C12" s="82"/>
      <c r="D12" s="164"/>
      <c r="E12" s="154">
        <f>SUM(E9:E11)</f>
        <v>508</v>
      </c>
      <c r="F12" s="154">
        <f t="shared" ref="F12:I12" si="0">SUM(F9:F11)</f>
        <v>39</v>
      </c>
      <c r="G12" s="154">
        <f t="shared" si="0"/>
        <v>368</v>
      </c>
      <c r="H12" s="154">
        <f t="shared" si="0"/>
        <v>249</v>
      </c>
      <c r="I12" s="154">
        <f t="shared" si="0"/>
        <v>2220</v>
      </c>
      <c r="J12" s="155">
        <v>0</v>
      </c>
      <c r="K12" s="39">
        <f>SUM(K9:K11)</f>
        <v>3657.8073089700997</v>
      </c>
      <c r="L12" s="156">
        <f>PRODUCT((F12+G12)/E12)</f>
        <v>0.80118110236220474</v>
      </c>
      <c r="M12" s="156">
        <f>PRODUCT(H12/E12)</f>
        <v>0.49015748031496065</v>
      </c>
      <c r="N12" s="156">
        <f>PRODUCT((F12+G12+H12)/E12)</f>
        <v>1.2913385826771653</v>
      </c>
      <c r="O12" s="156">
        <f>PRODUCT(I12/E12)</f>
        <v>4.3700787401574805</v>
      </c>
      <c r="Q12" s="27"/>
      <c r="R12" s="27"/>
      <c r="S12" s="27"/>
      <c r="T12" s="39" t="s">
        <v>112</v>
      </c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41"/>
      <c r="AF12" s="41"/>
      <c r="AG12" s="41"/>
      <c r="AH12" s="41"/>
      <c r="AI12" s="41"/>
      <c r="AJ12" s="41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7"/>
      <c r="F13" s="27"/>
      <c r="G13" s="27"/>
      <c r="H13" s="27"/>
      <c r="I13" s="27"/>
      <c r="J13" s="39"/>
      <c r="K13" s="39"/>
      <c r="L13" s="27"/>
      <c r="M13" s="27"/>
      <c r="N13" s="27"/>
      <c r="O13" s="27"/>
      <c r="P13" s="39"/>
      <c r="Q13" s="39"/>
      <c r="R13" s="39"/>
      <c r="S13" s="39"/>
      <c r="T13" s="80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41"/>
      <c r="AF13" s="41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1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1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1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1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7"/>
      <c r="R85" s="27"/>
      <c r="S85" s="27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41"/>
      <c r="AK85" s="39"/>
      <c r="AL85" s="27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7"/>
      <c r="R86" s="27"/>
      <c r="S86" s="27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41"/>
      <c r="AK86" s="39"/>
      <c r="AL86" s="27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7"/>
      <c r="R87" s="27"/>
      <c r="S87" s="27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41"/>
      <c r="AK87" s="39"/>
      <c r="AL87" s="27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41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41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41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41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41"/>
      <c r="AK171" s="39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41"/>
      <c r="AK172" s="39"/>
      <c r="AL172" s="27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41"/>
      <c r="AK173" s="39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41"/>
      <c r="AK174" s="39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41"/>
      <c r="AK175" s="39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41"/>
      <c r="AK176" s="3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41"/>
      <c r="AK177" s="27"/>
      <c r="AL177" s="27"/>
    </row>
    <row r="178" spans="12:38" x14ac:dyDescent="0.25">
      <c r="R178" s="31"/>
      <c r="S178" s="31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41"/>
    </row>
    <row r="179" spans="12:38" x14ac:dyDescent="0.25">
      <c r="R179" s="31"/>
      <c r="S179" s="31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41"/>
    </row>
    <row r="180" spans="12:38" x14ac:dyDescent="0.25">
      <c r="R180" s="31"/>
      <c r="S180" s="3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41"/>
    </row>
    <row r="181" spans="12:38" x14ac:dyDescent="0.25">
      <c r="L181"/>
      <c r="M181"/>
      <c r="N181"/>
      <c r="O181"/>
      <c r="P181"/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41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41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41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8.28515625" style="62" customWidth="1"/>
    <col min="3" max="3" width="25.7109375" style="61" customWidth="1"/>
    <col min="4" max="4" width="10.5703125" style="86" customWidth="1"/>
    <col min="5" max="5" width="8.85546875" style="86" customWidth="1"/>
    <col min="6" max="6" width="0.7109375" style="31" customWidth="1"/>
    <col min="7" max="11" width="4.7109375" style="61" customWidth="1"/>
    <col min="12" max="12" width="6.5703125" style="61" customWidth="1"/>
    <col min="13" max="16" width="4.7109375" style="61" customWidth="1"/>
    <col min="17" max="21" width="6.7109375" style="107" customWidth="1"/>
    <col min="22" max="22" width="10.28515625" style="61" customWidth="1"/>
    <col min="23" max="23" width="20.7109375" style="86" customWidth="1"/>
    <col min="24" max="24" width="9.7109375" style="61" customWidth="1"/>
    <col min="25" max="30" width="9.140625" style="3"/>
    <col min="257" max="257" width="1.28515625" customWidth="1"/>
    <col min="258" max="258" width="23.140625" customWidth="1"/>
    <col min="259" max="259" width="25.7109375" customWidth="1"/>
    <col min="260" max="260" width="10.5703125" customWidth="1"/>
    <col min="261" max="261" width="8.85546875" customWidth="1"/>
    <col min="262" max="262" width="1.140625" customWidth="1"/>
    <col min="263" max="267" width="4.7109375" customWidth="1"/>
    <col min="268" max="268" width="6.5703125" customWidth="1"/>
    <col min="269" max="277" width="4.7109375" customWidth="1"/>
    <col min="278" max="278" width="10.28515625" customWidth="1"/>
    <col min="279" max="279" width="20.7109375" customWidth="1"/>
    <col min="280" max="280" width="9.7109375" customWidth="1"/>
    <col min="513" max="513" width="1.28515625" customWidth="1"/>
    <col min="514" max="514" width="23.140625" customWidth="1"/>
    <col min="515" max="515" width="25.7109375" customWidth="1"/>
    <col min="516" max="516" width="10.5703125" customWidth="1"/>
    <col min="517" max="517" width="8.85546875" customWidth="1"/>
    <col min="518" max="518" width="1.140625" customWidth="1"/>
    <col min="519" max="523" width="4.7109375" customWidth="1"/>
    <col min="524" max="524" width="6.5703125" customWidth="1"/>
    <col min="525" max="533" width="4.7109375" customWidth="1"/>
    <col min="534" max="534" width="10.28515625" customWidth="1"/>
    <col min="535" max="535" width="20.7109375" customWidth="1"/>
    <col min="536" max="536" width="9.7109375" customWidth="1"/>
    <col min="769" max="769" width="1.28515625" customWidth="1"/>
    <col min="770" max="770" width="23.140625" customWidth="1"/>
    <col min="771" max="771" width="25.7109375" customWidth="1"/>
    <col min="772" max="772" width="10.5703125" customWidth="1"/>
    <col min="773" max="773" width="8.85546875" customWidth="1"/>
    <col min="774" max="774" width="1.140625" customWidth="1"/>
    <col min="775" max="779" width="4.7109375" customWidth="1"/>
    <col min="780" max="780" width="6.5703125" customWidth="1"/>
    <col min="781" max="789" width="4.7109375" customWidth="1"/>
    <col min="790" max="790" width="10.28515625" customWidth="1"/>
    <col min="791" max="791" width="20.7109375" customWidth="1"/>
    <col min="792" max="792" width="9.7109375" customWidth="1"/>
    <col min="1025" max="1025" width="1.28515625" customWidth="1"/>
    <col min="1026" max="1026" width="23.140625" customWidth="1"/>
    <col min="1027" max="1027" width="25.7109375" customWidth="1"/>
    <col min="1028" max="1028" width="10.5703125" customWidth="1"/>
    <col min="1029" max="1029" width="8.85546875" customWidth="1"/>
    <col min="1030" max="1030" width="1.140625" customWidth="1"/>
    <col min="1031" max="1035" width="4.7109375" customWidth="1"/>
    <col min="1036" max="1036" width="6.5703125" customWidth="1"/>
    <col min="1037" max="1045" width="4.7109375" customWidth="1"/>
    <col min="1046" max="1046" width="10.28515625" customWidth="1"/>
    <col min="1047" max="1047" width="20.7109375" customWidth="1"/>
    <col min="1048" max="1048" width="9.7109375" customWidth="1"/>
    <col min="1281" max="1281" width="1.28515625" customWidth="1"/>
    <col min="1282" max="1282" width="23.140625" customWidth="1"/>
    <col min="1283" max="1283" width="25.7109375" customWidth="1"/>
    <col min="1284" max="1284" width="10.5703125" customWidth="1"/>
    <col min="1285" max="1285" width="8.85546875" customWidth="1"/>
    <col min="1286" max="1286" width="1.140625" customWidth="1"/>
    <col min="1287" max="1291" width="4.7109375" customWidth="1"/>
    <col min="1292" max="1292" width="6.5703125" customWidth="1"/>
    <col min="1293" max="1301" width="4.7109375" customWidth="1"/>
    <col min="1302" max="1302" width="10.28515625" customWidth="1"/>
    <col min="1303" max="1303" width="20.7109375" customWidth="1"/>
    <col min="1304" max="1304" width="9.7109375" customWidth="1"/>
    <col min="1537" max="1537" width="1.28515625" customWidth="1"/>
    <col min="1538" max="1538" width="23.140625" customWidth="1"/>
    <col min="1539" max="1539" width="25.7109375" customWidth="1"/>
    <col min="1540" max="1540" width="10.5703125" customWidth="1"/>
    <col min="1541" max="1541" width="8.85546875" customWidth="1"/>
    <col min="1542" max="1542" width="1.140625" customWidth="1"/>
    <col min="1543" max="1547" width="4.7109375" customWidth="1"/>
    <col min="1548" max="1548" width="6.5703125" customWidth="1"/>
    <col min="1549" max="1557" width="4.7109375" customWidth="1"/>
    <col min="1558" max="1558" width="10.28515625" customWidth="1"/>
    <col min="1559" max="1559" width="20.7109375" customWidth="1"/>
    <col min="1560" max="1560" width="9.7109375" customWidth="1"/>
    <col min="1793" max="1793" width="1.28515625" customWidth="1"/>
    <col min="1794" max="1794" width="23.140625" customWidth="1"/>
    <col min="1795" max="1795" width="25.7109375" customWidth="1"/>
    <col min="1796" max="1796" width="10.5703125" customWidth="1"/>
    <col min="1797" max="1797" width="8.85546875" customWidth="1"/>
    <col min="1798" max="1798" width="1.140625" customWidth="1"/>
    <col min="1799" max="1803" width="4.7109375" customWidth="1"/>
    <col min="1804" max="1804" width="6.5703125" customWidth="1"/>
    <col min="1805" max="1813" width="4.7109375" customWidth="1"/>
    <col min="1814" max="1814" width="10.28515625" customWidth="1"/>
    <col min="1815" max="1815" width="20.7109375" customWidth="1"/>
    <col min="1816" max="1816" width="9.7109375" customWidth="1"/>
    <col min="2049" max="2049" width="1.28515625" customWidth="1"/>
    <col min="2050" max="2050" width="23.140625" customWidth="1"/>
    <col min="2051" max="2051" width="25.7109375" customWidth="1"/>
    <col min="2052" max="2052" width="10.5703125" customWidth="1"/>
    <col min="2053" max="2053" width="8.85546875" customWidth="1"/>
    <col min="2054" max="2054" width="1.140625" customWidth="1"/>
    <col min="2055" max="2059" width="4.7109375" customWidth="1"/>
    <col min="2060" max="2060" width="6.5703125" customWidth="1"/>
    <col min="2061" max="2069" width="4.7109375" customWidth="1"/>
    <col min="2070" max="2070" width="10.28515625" customWidth="1"/>
    <col min="2071" max="2071" width="20.7109375" customWidth="1"/>
    <col min="2072" max="2072" width="9.7109375" customWidth="1"/>
    <col min="2305" max="2305" width="1.28515625" customWidth="1"/>
    <col min="2306" max="2306" width="23.140625" customWidth="1"/>
    <col min="2307" max="2307" width="25.7109375" customWidth="1"/>
    <col min="2308" max="2308" width="10.5703125" customWidth="1"/>
    <col min="2309" max="2309" width="8.85546875" customWidth="1"/>
    <col min="2310" max="2310" width="1.140625" customWidth="1"/>
    <col min="2311" max="2315" width="4.7109375" customWidth="1"/>
    <col min="2316" max="2316" width="6.5703125" customWidth="1"/>
    <col min="2317" max="2325" width="4.7109375" customWidth="1"/>
    <col min="2326" max="2326" width="10.28515625" customWidth="1"/>
    <col min="2327" max="2327" width="20.7109375" customWidth="1"/>
    <col min="2328" max="2328" width="9.7109375" customWidth="1"/>
    <col min="2561" max="2561" width="1.28515625" customWidth="1"/>
    <col min="2562" max="2562" width="23.140625" customWidth="1"/>
    <col min="2563" max="2563" width="25.7109375" customWidth="1"/>
    <col min="2564" max="2564" width="10.5703125" customWidth="1"/>
    <col min="2565" max="2565" width="8.85546875" customWidth="1"/>
    <col min="2566" max="2566" width="1.140625" customWidth="1"/>
    <col min="2567" max="2571" width="4.7109375" customWidth="1"/>
    <col min="2572" max="2572" width="6.5703125" customWidth="1"/>
    <col min="2573" max="2581" width="4.7109375" customWidth="1"/>
    <col min="2582" max="2582" width="10.28515625" customWidth="1"/>
    <col min="2583" max="2583" width="20.7109375" customWidth="1"/>
    <col min="2584" max="2584" width="9.7109375" customWidth="1"/>
    <col min="2817" max="2817" width="1.28515625" customWidth="1"/>
    <col min="2818" max="2818" width="23.140625" customWidth="1"/>
    <col min="2819" max="2819" width="25.7109375" customWidth="1"/>
    <col min="2820" max="2820" width="10.5703125" customWidth="1"/>
    <col min="2821" max="2821" width="8.85546875" customWidth="1"/>
    <col min="2822" max="2822" width="1.140625" customWidth="1"/>
    <col min="2823" max="2827" width="4.7109375" customWidth="1"/>
    <col min="2828" max="2828" width="6.5703125" customWidth="1"/>
    <col min="2829" max="2837" width="4.7109375" customWidth="1"/>
    <col min="2838" max="2838" width="10.28515625" customWidth="1"/>
    <col min="2839" max="2839" width="20.7109375" customWidth="1"/>
    <col min="2840" max="2840" width="9.7109375" customWidth="1"/>
    <col min="3073" max="3073" width="1.28515625" customWidth="1"/>
    <col min="3074" max="3074" width="23.140625" customWidth="1"/>
    <col min="3075" max="3075" width="25.7109375" customWidth="1"/>
    <col min="3076" max="3076" width="10.5703125" customWidth="1"/>
    <col min="3077" max="3077" width="8.85546875" customWidth="1"/>
    <col min="3078" max="3078" width="1.140625" customWidth="1"/>
    <col min="3079" max="3083" width="4.7109375" customWidth="1"/>
    <col min="3084" max="3084" width="6.5703125" customWidth="1"/>
    <col min="3085" max="3093" width="4.7109375" customWidth="1"/>
    <col min="3094" max="3094" width="10.28515625" customWidth="1"/>
    <col min="3095" max="3095" width="20.7109375" customWidth="1"/>
    <col min="3096" max="3096" width="9.7109375" customWidth="1"/>
    <col min="3329" max="3329" width="1.28515625" customWidth="1"/>
    <col min="3330" max="3330" width="23.140625" customWidth="1"/>
    <col min="3331" max="3331" width="25.7109375" customWidth="1"/>
    <col min="3332" max="3332" width="10.5703125" customWidth="1"/>
    <col min="3333" max="3333" width="8.85546875" customWidth="1"/>
    <col min="3334" max="3334" width="1.140625" customWidth="1"/>
    <col min="3335" max="3339" width="4.7109375" customWidth="1"/>
    <col min="3340" max="3340" width="6.5703125" customWidth="1"/>
    <col min="3341" max="3349" width="4.7109375" customWidth="1"/>
    <col min="3350" max="3350" width="10.28515625" customWidth="1"/>
    <col min="3351" max="3351" width="20.7109375" customWidth="1"/>
    <col min="3352" max="3352" width="9.7109375" customWidth="1"/>
    <col min="3585" max="3585" width="1.28515625" customWidth="1"/>
    <col min="3586" max="3586" width="23.140625" customWidth="1"/>
    <col min="3587" max="3587" width="25.7109375" customWidth="1"/>
    <col min="3588" max="3588" width="10.5703125" customWidth="1"/>
    <col min="3589" max="3589" width="8.85546875" customWidth="1"/>
    <col min="3590" max="3590" width="1.140625" customWidth="1"/>
    <col min="3591" max="3595" width="4.7109375" customWidth="1"/>
    <col min="3596" max="3596" width="6.5703125" customWidth="1"/>
    <col min="3597" max="3605" width="4.7109375" customWidth="1"/>
    <col min="3606" max="3606" width="10.28515625" customWidth="1"/>
    <col min="3607" max="3607" width="20.7109375" customWidth="1"/>
    <col min="3608" max="3608" width="9.7109375" customWidth="1"/>
    <col min="3841" max="3841" width="1.28515625" customWidth="1"/>
    <col min="3842" max="3842" width="23.140625" customWidth="1"/>
    <col min="3843" max="3843" width="25.7109375" customWidth="1"/>
    <col min="3844" max="3844" width="10.5703125" customWidth="1"/>
    <col min="3845" max="3845" width="8.85546875" customWidth="1"/>
    <col min="3846" max="3846" width="1.140625" customWidth="1"/>
    <col min="3847" max="3851" width="4.7109375" customWidth="1"/>
    <col min="3852" max="3852" width="6.5703125" customWidth="1"/>
    <col min="3853" max="3861" width="4.7109375" customWidth="1"/>
    <col min="3862" max="3862" width="10.28515625" customWidth="1"/>
    <col min="3863" max="3863" width="20.7109375" customWidth="1"/>
    <col min="3864" max="3864" width="9.7109375" customWidth="1"/>
    <col min="4097" max="4097" width="1.28515625" customWidth="1"/>
    <col min="4098" max="4098" width="23.140625" customWidth="1"/>
    <col min="4099" max="4099" width="25.7109375" customWidth="1"/>
    <col min="4100" max="4100" width="10.5703125" customWidth="1"/>
    <col min="4101" max="4101" width="8.85546875" customWidth="1"/>
    <col min="4102" max="4102" width="1.140625" customWidth="1"/>
    <col min="4103" max="4107" width="4.7109375" customWidth="1"/>
    <col min="4108" max="4108" width="6.5703125" customWidth="1"/>
    <col min="4109" max="4117" width="4.7109375" customWidth="1"/>
    <col min="4118" max="4118" width="10.28515625" customWidth="1"/>
    <col min="4119" max="4119" width="20.7109375" customWidth="1"/>
    <col min="4120" max="4120" width="9.7109375" customWidth="1"/>
    <col min="4353" max="4353" width="1.28515625" customWidth="1"/>
    <col min="4354" max="4354" width="23.140625" customWidth="1"/>
    <col min="4355" max="4355" width="25.7109375" customWidth="1"/>
    <col min="4356" max="4356" width="10.5703125" customWidth="1"/>
    <col min="4357" max="4357" width="8.85546875" customWidth="1"/>
    <col min="4358" max="4358" width="1.140625" customWidth="1"/>
    <col min="4359" max="4363" width="4.7109375" customWidth="1"/>
    <col min="4364" max="4364" width="6.5703125" customWidth="1"/>
    <col min="4365" max="4373" width="4.7109375" customWidth="1"/>
    <col min="4374" max="4374" width="10.28515625" customWidth="1"/>
    <col min="4375" max="4375" width="20.7109375" customWidth="1"/>
    <col min="4376" max="4376" width="9.7109375" customWidth="1"/>
    <col min="4609" max="4609" width="1.28515625" customWidth="1"/>
    <col min="4610" max="4610" width="23.140625" customWidth="1"/>
    <col min="4611" max="4611" width="25.7109375" customWidth="1"/>
    <col min="4612" max="4612" width="10.5703125" customWidth="1"/>
    <col min="4613" max="4613" width="8.85546875" customWidth="1"/>
    <col min="4614" max="4614" width="1.140625" customWidth="1"/>
    <col min="4615" max="4619" width="4.7109375" customWidth="1"/>
    <col min="4620" max="4620" width="6.5703125" customWidth="1"/>
    <col min="4621" max="4629" width="4.7109375" customWidth="1"/>
    <col min="4630" max="4630" width="10.28515625" customWidth="1"/>
    <col min="4631" max="4631" width="20.7109375" customWidth="1"/>
    <col min="4632" max="4632" width="9.7109375" customWidth="1"/>
    <col min="4865" max="4865" width="1.28515625" customWidth="1"/>
    <col min="4866" max="4866" width="23.140625" customWidth="1"/>
    <col min="4867" max="4867" width="25.7109375" customWidth="1"/>
    <col min="4868" max="4868" width="10.5703125" customWidth="1"/>
    <col min="4869" max="4869" width="8.85546875" customWidth="1"/>
    <col min="4870" max="4870" width="1.140625" customWidth="1"/>
    <col min="4871" max="4875" width="4.7109375" customWidth="1"/>
    <col min="4876" max="4876" width="6.5703125" customWidth="1"/>
    <col min="4877" max="4885" width="4.7109375" customWidth="1"/>
    <col min="4886" max="4886" width="10.28515625" customWidth="1"/>
    <col min="4887" max="4887" width="20.7109375" customWidth="1"/>
    <col min="4888" max="4888" width="9.7109375" customWidth="1"/>
    <col min="5121" max="5121" width="1.28515625" customWidth="1"/>
    <col min="5122" max="5122" width="23.140625" customWidth="1"/>
    <col min="5123" max="5123" width="25.7109375" customWidth="1"/>
    <col min="5124" max="5124" width="10.5703125" customWidth="1"/>
    <col min="5125" max="5125" width="8.85546875" customWidth="1"/>
    <col min="5126" max="5126" width="1.140625" customWidth="1"/>
    <col min="5127" max="5131" width="4.7109375" customWidth="1"/>
    <col min="5132" max="5132" width="6.5703125" customWidth="1"/>
    <col min="5133" max="5141" width="4.7109375" customWidth="1"/>
    <col min="5142" max="5142" width="10.28515625" customWidth="1"/>
    <col min="5143" max="5143" width="20.7109375" customWidth="1"/>
    <col min="5144" max="5144" width="9.7109375" customWidth="1"/>
    <col min="5377" max="5377" width="1.28515625" customWidth="1"/>
    <col min="5378" max="5378" width="23.140625" customWidth="1"/>
    <col min="5379" max="5379" width="25.7109375" customWidth="1"/>
    <col min="5380" max="5380" width="10.5703125" customWidth="1"/>
    <col min="5381" max="5381" width="8.85546875" customWidth="1"/>
    <col min="5382" max="5382" width="1.140625" customWidth="1"/>
    <col min="5383" max="5387" width="4.7109375" customWidth="1"/>
    <col min="5388" max="5388" width="6.5703125" customWidth="1"/>
    <col min="5389" max="5397" width="4.7109375" customWidth="1"/>
    <col min="5398" max="5398" width="10.28515625" customWidth="1"/>
    <col min="5399" max="5399" width="20.7109375" customWidth="1"/>
    <col min="5400" max="5400" width="9.7109375" customWidth="1"/>
    <col min="5633" max="5633" width="1.28515625" customWidth="1"/>
    <col min="5634" max="5634" width="23.140625" customWidth="1"/>
    <col min="5635" max="5635" width="25.7109375" customWidth="1"/>
    <col min="5636" max="5636" width="10.5703125" customWidth="1"/>
    <col min="5637" max="5637" width="8.85546875" customWidth="1"/>
    <col min="5638" max="5638" width="1.140625" customWidth="1"/>
    <col min="5639" max="5643" width="4.7109375" customWidth="1"/>
    <col min="5644" max="5644" width="6.5703125" customWidth="1"/>
    <col min="5645" max="5653" width="4.7109375" customWidth="1"/>
    <col min="5654" max="5654" width="10.28515625" customWidth="1"/>
    <col min="5655" max="5655" width="20.7109375" customWidth="1"/>
    <col min="5656" max="5656" width="9.7109375" customWidth="1"/>
    <col min="5889" max="5889" width="1.28515625" customWidth="1"/>
    <col min="5890" max="5890" width="23.140625" customWidth="1"/>
    <col min="5891" max="5891" width="25.7109375" customWidth="1"/>
    <col min="5892" max="5892" width="10.5703125" customWidth="1"/>
    <col min="5893" max="5893" width="8.85546875" customWidth="1"/>
    <col min="5894" max="5894" width="1.140625" customWidth="1"/>
    <col min="5895" max="5899" width="4.7109375" customWidth="1"/>
    <col min="5900" max="5900" width="6.5703125" customWidth="1"/>
    <col min="5901" max="5909" width="4.7109375" customWidth="1"/>
    <col min="5910" max="5910" width="10.28515625" customWidth="1"/>
    <col min="5911" max="5911" width="20.7109375" customWidth="1"/>
    <col min="5912" max="5912" width="9.7109375" customWidth="1"/>
    <col min="6145" max="6145" width="1.28515625" customWidth="1"/>
    <col min="6146" max="6146" width="23.140625" customWidth="1"/>
    <col min="6147" max="6147" width="25.7109375" customWidth="1"/>
    <col min="6148" max="6148" width="10.5703125" customWidth="1"/>
    <col min="6149" max="6149" width="8.85546875" customWidth="1"/>
    <col min="6150" max="6150" width="1.140625" customWidth="1"/>
    <col min="6151" max="6155" width="4.7109375" customWidth="1"/>
    <col min="6156" max="6156" width="6.5703125" customWidth="1"/>
    <col min="6157" max="6165" width="4.7109375" customWidth="1"/>
    <col min="6166" max="6166" width="10.28515625" customWidth="1"/>
    <col min="6167" max="6167" width="20.7109375" customWidth="1"/>
    <col min="6168" max="6168" width="9.7109375" customWidth="1"/>
    <col min="6401" max="6401" width="1.28515625" customWidth="1"/>
    <col min="6402" max="6402" width="23.140625" customWidth="1"/>
    <col min="6403" max="6403" width="25.7109375" customWidth="1"/>
    <col min="6404" max="6404" width="10.5703125" customWidth="1"/>
    <col min="6405" max="6405" width="8.85546875" customWidth="1"/>
    <col min="6406" max="6406" width="1.140625" customWidth="1"/>
    <col min="6407" max="6411" width="4.7109375" customWidth="1"/>
    <col min="6412" max="6412" width="6.5703125" customWidth="1"/>
    <col min="6413" max="6421" width="4.7109375" customWidth="1"/>
    <col min="6422" max="6422" width="10.28515625" customWidth="1"/>
    <col min="6423" max="6423" width="20.7109375" customWidth="1"/>
    <col min="6424" max="6424" width="9.7109375" customWidth="1"/>
    <col min="6657" max="6657" width="1.28515625" customWidth="1"/>
    <col min="6658" max="6658" width="23.140625" customWidth="1"/>
    <col min="6659" max="6659" width="25.7109375" customWidth="1"/>
    <col min="6660" max="6660" width="10.5703125" customWidth="1"/>
    <col min="6661" max="6661" width="8.85546875" customWidth="1"/>
    <col min="6662" max="6662" width="1.140625" customWidth="1"/>
    <col min="6663" max="6667" width="4.7109375" customWidth="1"/>
    <col min="6668" max="6668" width="6.5703125" customWidth="1"/>
    <col min="6669" max="6677" width="4.7109375" customWidth="1"/>
    <col min="6678" max="6678" width="10.28515625" customWidth="1"/>
    <col min="6679" max="6679" width="20.7109375" customWidth="1"/>
    <col min="6680" max="6680" width="9.7109375" customWidth="1"/>
    <col min="6913" max="6913" width="1.28515625" customWidth="1"/>
    <col min="6914" max="6914" width="23.140625" customWidth="1"/>
    <col min="6915" max="6915" width="25.7109375" customWidth="1"/>
    <col min="6916" max="6916" width="10.5703125" customWidth="1"/>
    <col min="6917" max="6917" width="8.85546875" customWidth="1"/>
    <col min="6918" max="6918" width="1.140625" customWidth="1"/>
    <col min="6919" max="6923" width="4.7109375" customWidth="1"/>
    <col min="6924" max="6924" width="6.5703125" customWidth="1"/>
    <col min="6925" max="6933" width="4.7109375" customWidth="1"/>
    <col min="6934" max="6934" width="10.28515625" customWidth="1"/>
    <col min="6935" max="6935" width="20.7109375" customWidth="1"/>
    <col min="6936" max="6936" width="9.7109375" customWidth="1"/>
    <col min="7169" max="7169" width="1.28515625" customWidth="1"/>
    <col min="7170" max="7170" width="23.140625" customWidth="1"/>
    <col min="7171" max="7171" width="25.7109375" customWidth="1"/>
    <col min="7172" max="7172" width="10.5703125" customWidth="1"/>
    <col min="7173" max="7173" width="8.85546875" customWidth="1"/>
    <col min="7174" max="7174" width="1.140625" customWidth="1"/>
    <col min="7175" max="7179" width="4.7109375" customWidth="1"/>
    <col min="7180" max="7180" width="6.5703125" customWidth="1"/>
    <col min="7181" max="7189" width="4.7109375" customWidth="1"/>
    <col min="7190" max="7190" width="10.28515625" customWidth="1"/>
    <col min="7191" max="7191" width="20.7109375" customWidth="1"/>
    <col min="7192" max="7192" width="9.7109375" customWidth="1"/>
    <col min="7425" max="7425" width="1.28515625" customWidth="1"/>
    <col min="7426" max="7426" width="23.140625" customWidth="1"/>
    <col min="7427" max="7427" width="25.7109375" customWidth="1"/>
    <col min="7428" max="7428" width="10.5703125" customWidth="1"/>
    <col min="7429" max="7429" width="8.85546875" customWidth="1"/>
    <col min="7430" max="7430" width="1.140625" customWidth="1"/>
    <col min="7431" max="7435" width="4.7109375" customWidth="1"/>
    <col min="7436" max="7436" width="6.5703125" customWidth="1"/>
    <col min="7437" max="7445" width="4.7109375" customWidth="1"/>
    <col min="7446" max="7446" width="10.28515625" customWidth="1"/>
    <col min="7447" max="7447" width="20.7109375" customWidth="1"/>
    <col min="7448" max="7448" width="9.7109375" customWidth="1"/>
    <col min="7681" max="7681" width="1.28515625" customWidth="1"/>
    <col min="7682" max="7682" width="23.140625" customWidth="1"/>
    <col min="7683" max="7683" width="25.7109375" customWidth="1"/>
    <col min="7684" max="7684" width="10.5703125" customWidth="1"/>
    <col min="7685" max="7685" width="8.85546875" customWidth="1"/>
    <col min="7686" max="7686" width="1.140625" customWidth="1"/>
    <col min="7687" max="7691" width="4.7109375" customWidth="1"/>
    <col min="7692" max="7692" width="6.5703125" customWidth="1"/>
    <col min="7693" max="7701" width="4.7109375" customWidth="1"/>
    <col min="7702" max="7702" width="10.28515625" customWidth="1"/>
    <col min="7703" max="7703" width="20.7109375" customWidth="1"/>
    <col min="7704" max="7704" width="9.7109375" customWidth="1"/>
    <col min="7937" max="7937" width="1.28515625" customWidth="1"/>
    <col min="7938" max="7938" width="23.140625" customWidth="1"/>
    <col min="7939" max="7939" width="25.7109375" customWidth="1"/>
    <col min="7940" max="7940" width="10.5703125" customWidth="1"/>
    <col min="7941" max="7941" width="8.85546875" customWidth="1"/>
    <col min="7942" max="7942" width="1.140625" customWidth="1"/>
    <col min="7943" max="7947" width="4.7109375" customWidth="1"/>
    <col min="7948" max="7948" width="6.5703125" customWidth="1"/>
    <col min="7949" max="7957" width="4.7109375" customWidth="1"/>
    <col min="7958" max="7958" width="10.28515625" customWidth="1"/>
    <col min="7959" max="7959" width="20.7109375" customWidth="1"/>
    <col min="7960" max="7960" width="9.7109375" customWidth="1"/>
    <col min="8193" max="8193" width="1.28515625" customWidth="1"/>
    <col min="8194" max="8194" width="23.140625" customWidth="1"/>
    <col min="8195" max="8195" width="25.7109375" customWidth="1"/>
    <col min="8196" max="8196" width="10.5703125" customWidth="1"/>
    <col min="8197" max="8197" width="8.85546875" customWidth="1"/>
    <col min="8198" max="8198" width="1.140625" customWidth="1"/>
    <col min="8199" max="8203" width="4.7109375" customWidth="1"/>
    <col min="8204" max="8204" width="6.5703125" customWidth="1"/>
    <col min="8205" max="8213" width="4.7109375" customWidth="1"/>
    <col min="8214" max="8214" width="10.28515625" customWidth="1"/>
    <col min="8215" max="8215" width="20.7109375" customWidth="1"/>
    <col min="8216" max="8216" width="9.7109375" customWidth="1"/>
    <col min="8449" max="8449" width="1.28515625" customWidth="1"/>
    <col min="8450" max="8450" width="23.140625" customWidth="1"/>
    <col min="8451" max="8451" width="25.7109375" customWidth="1"/>
    <col min="8452" max="8452" width="10.5703125" customWidth="1"/>
    <col min="8453" max="8453" width="8.85546875" customWidth="1"/>
    <col min="8454" max="8454" width="1.140625" customWidth="1"/>
    <col min="8455" max="8459" width="4.7109375" customWidth="1"/>
    <col min="8460" max="8460" width="6.5703125" customWidth="1"/>
    <col min="8461" max="8469" width="4.7109375" customWidth="1"/>
    <col min="8470" max="8470" width="10.28515625" customWidth="1"/>
    <col min="8471" max="8471" width="20.7109375" customWidth="1"/>
    <col min="8472" max="8472" width="9.7109375" customWidth="1"/>
    <col min="8705" max="8705" width="1.28515625" customWidth="1"/>
    <col min="8706" max="8706" width="23.140625" customWidth="1"/>
    <col min="8707" max="8707" width="25.7109375" customWidth="1"/>
    <col min="8708" max="8708" width="10.5703125" customWidth="1"/>
    <col min="8709" max="8709" width="8.85546875" customWidth="1"/>
    <col min="8710" max="8710" width="1.140625" customWidth="1"/>
    <col min="8711" max="8715" width="4.7109375" customWidth="1"/>
    <col min="8716" max="8716" width="6.5703125" customWidth="1"/>
    <col min="8717" max="8725" width="4.7109375" customWidth="1"/>
    <col min="8726" max="8726" width="10.28515625" customWidth="1"/>
    <col min="8727" max="8727" width="20.7109375" customWidth="1"/>
    <col min="8728" max="8728" width="9.7109375" customWidth="1"/>
    <col min="8961" max="8961" width="1.28515625" customWidth="1"/>
    <col min="8962" max="8962" width="23.140625" customWidth="1"/>
    <col min="8963" max="8963" width="25.7109375" customWidth="1"/>
    <col min="8964" max="8964" width="10.5703125" customWidth="1"/>
    <col min="8965" max="8965" width="8.85546875" customWidth="1"/>
    <col min="8966" max="8966" width="1.140625" customWidth="1"/>
    <col min="8967" max="8971" width="4.7109375" customWidth="1"/>
    <col min="8972" max="8972" width="6.5703125" customWidth="1"/>
    <col min="8973" max="8981" width="4.7109375" customWidth="1"/>
    <col min="8982" max="8982" width="10.28515625" customWidth="1"/>
    <col min="8983" max="8983" width="20.7109375" customWidth="1"/>
    <col min="8984" max="8984" width="9.7109375" customWidth="1"/>
    <col min="9217" max="9217" width="1.28515625" customWidth="1"/>
    <col min="9218" max="9218" width="23.140625" customWidth="1"/>
    <col min="9219" max="9219" width="25.7109375" customWidth="1"/>
    <col min="9220" max="9220" width="10.5703125" customWidth="1"/>
    <col min="9221" max="9221" width="8.85546875" customWidth="1"/>
    <col min="9222" max="9222" width="1.140625" customWidth="1"/>
    <col min="9223" max="9227" width="4.7109375" customWidth="1"/>
    <col min="9228" max="9228" width="6.5703125" customWidth="1"/>
    <col min="9229" max="9237" width="4.7109375" customWidth="1"/>
    <col min="9238" max="9238" width="10.28515625" customWidth="1"/>
    <col min="9239" max="9239" width="20.7109375" customWidth="1"/>
    <col min="9240" max="9240" width="9.7109375" customWidth="1"/>
    <col min="9473" max="9473" width="1.28515625" customWidth="1"/>
    <col min="9474" max="9474" width="23.140625" customWidth="1"/>
    <col min="9475" max="9475" width="25.7109375" customWidth="1"/>
    <col min="9476" max="9476" width="10.5703125" customWidth="1"/>
    <col min="9477" max="9477" width="8.85546875" customWidth="1"/>
    <col min="9478" max="9478" width="1.140625" customWidth="1"/>
    <col min="9479" max="9483" width="4.7109375" customWidth="1"/>
    <col min="9484" max="9484" width="6.5703125" customWidth="1"/>
    <col min="9485" max="9493" width="4.7109375" customWidth="1"/>
    <col min="9494" max="9494" width="10.28515625" customWidth="1"/>
    <col min="9495" max="9495" width="20.7109375" customWidth="1"/>
    <col min="9496" max="9496" width="9.7109375" customWidth="1"/>
    <col min="9729" max="9729" width="1.28515625" customWidth="1"/>
    <col min="9730" max="9730" width="23.140625" customWidth="1"/>
    <col min="9731" max="9731" width="25.7109375" customWidth="1"/>
    <col min="9732" max="9732" width="10.5703125" customWidth="1"/>
    <col min="9733" max="9733" width="8.85546875" customWidth="1"/>
    <col min="9734" max="9734" width="1.140625" customWidth="1"/>
    <col min="9735" max="9739" width="4.7109375" customWidth="1"/>
    <col min="9740" max="9740" width="6.5703125" customWidth="1"/>
    <col min="9741" max="9749" width="4.7109375" customWidth="1"/>
    <col min="9750" max="9750" width="10.28515625" customWidth="1"/>
    <col min="9751" max="9751" width="20.7109375" customWidth="1"/>
    <col min="9752" max="9752" width="9.7109375" customWidth="1"/>
    <col min="9985" max="9985" width="1.28515625" customWidth="1"/>
    <col min="9986" max="9986" width="23.140625" customWidth="1"/>
    <col min="9987" max="9987" width="25.7109375" customWidth="1"/>
    <col min="9988" max="9988" width="10.5703125" customWidth="1"/>
    <col min="9989" max="9989" width="8.85546875" customWidth="1"/>
    <col min="9990" max="9990" width="1.140625" customWidth="1"/>
    <col min="9991" max="9995" width="4.7109375" customWidth="1"/>
    <col min="9996" max="9996" width="6.5703125" customWidth="1"/>
    <col min="9997" max="10005" width="4.7109375" customWidth="1"/>
    <col min="10006" max="10006" width="10.28515625" customWidth="1"/>
    <col min="10007" max="10007" width="20.7109375" customWidth="1"/>
    <col min="10008" max="10008" width="9.7109375" customWidth="1"/>
    <col min="10241" max="10241" width="1.28515625" customWidth="1"/>
    <col min="10242" max="10242" width="23.140625" customWidth="1"/>
    <col min="10243" max="10243" width="25.7109375" customWidth="1"/>
    <col min="10244" max="10244" width="10.5703125" customWidth="1"/>
    <col min="10245" max="10245" width="8.85546875" customWidth="1"/>
    <col min="10246" max="10246" width="1.140625" customWidth="1"/>
    <col min="10247" max="10251" width="4.7109375" customWidth="1"/>
    <col min="10252" max="10252" width="6.5703125" customWidth="1"/>
    <col min="10253" max="10261" width="4.7109375" customWidth="1"/>
    <col min="10262" max="10262" width="10.28515625" customWidth="1"/>
    <col min="10263" max="10263" width="20.7109375" customWidth="1"/>
    <col min="10264" max="10264" width="9.7109375" customWidth="1"/>
    <col min="10497" max="10497" width="1.28515625" customWidth="1"/>
    <col min="10498" max="10498" width="23.140625" customWidth="1"/>
    <col min="10499" max="10499" width="25.7109375" customWidth="1"/>
    <col min="10500" max="10500" width="10.5703125" customWidth="1"/>
    <col min="10501" max="10501" width="8.85546875" customWidth="1"/>
    <col min="10502" max="10502" width="1.140625" customWidth="1"/>
    <col min="10503" max="10507" width="4.7109375" customWidth="1"/>
    <col min="10508" max="10508" width="6.5703125" customWidth="1"/>
    <col min="10509" max="10517" width="4.7109375" customWidth="1"/>
    <col min="10518" max="10518" width="10.28515625" customWidth="1"/>
    <col min="10519" max="10519" width="20.7109375" customWidth="1"/>
    <col min="10520" max="10520" width="9.7109375" customWidth="1"/>
    <col min="10753" max="10753" width="1.28515625" customWidth="1"/>
    <col min="10754" max="10754" width="23.140625" customWidth="1"/>
    <col min="10755" max="10755" width="25.7109375" customWidth="1"/>
    <col min="10756" max="10756" width="10.5703125" customWidth="1"/>
    <col min="10757" max="10757" width="8.85546875" customWidth="1"/>
    <col min="10758" max="10758" width="1.140625" customWidth="1"/>
    <col min="10759" max="10763" width="4.7109375" customWidth="1"/>
    <col min="10764" max="10764" width="6.5703125" customWidth="1"/>
    <col min="10765" max="10773" width="4.7109375" customWidth="1"/>
    <col min="10774" max="10774" width="10.28515625" customWidth="1"/>
    <col min="10775" max="10775" width="20.7109375" customWidth="1"/>
    <col min="10776" max="10776" width="9.7109375" customWidth="1"/>
    <col min="11009" max="11009" width="1.28515625" customWidth="1"/>
    <col min="11010" max="11010" width="23.140625" customWidth="1"/>
    <col min="11011" max="11011" width="25.7109375" customWidth="1"/>
    <col min="11012" max="11012" width="10.5703125" customWidth="1"/>
    <col min="11013" max="11013" width="8.85546875" customWidth="1"/>
    <col min="11014" max="11014" width="1.140625" customWidth="1"/>
    <col min="11015" max="11019" width="4.7109375" customWidth="1"/>
    <col min="11020" max="11020" width="6.5703125" customWidth="1"/>
    <col min="11021" max="11029" width="4.7109375" customWidth="1"/>
    <col min="11030" max="11030" width="10.28515625" customWidth="1"/>
    <col min="11031" max="11031" width="20.7109375" customWidth="1"/>
    <col min="11032" max="11032" width="9.7109375" customWidth="1"/>
    <col min="11265" max="11265" width="1.28515625" customWidth="1"/>
    <col min="11266" max="11266" width="23.140625" customWidth="1"/>
    <col min="11267" max="11267" width="25.7109375" customWidth="1"/>
    <col min="11268" max="11268" width="10.5703125" customWidth="1"/>
    <col min="11269" max="11269" width="8.85546875" customWidth="1"/>
    <col min="11270" max="11270" width="1.140625" customWidth="1"/>
    <col min="11271" max="11275" width="4.7109375" customWidth="1"/>
    <col min="11276" max="11276" width="6.5703125" customWidth="1"/>
    <col min="11277" max="11285" width="4.7109375" customWidth="1"/>
    <col min="11286" max="11286" width="10.28515625" customWidth="1"/>
    <col min="11287" max="11287" width="20.7109375" customWidth="1"/>
    <col min="11288" max="11288" width="9.7109375" customWidth="1"/>
    <col min="11521" max="11521" width="1.28515625" customWidth="1"/>
    <col min="11522" max="11522" width="23.140625" customWidth="1"/>
    <col min="11523" max="11523" width="25.7109375" customWidth="1"/>
    <col min="11524" max="11524" width="10.5703125" customWidth="1"/>
    <col min="11525" max="11525" width="8.85546875" customWidth="1"/>
    <col min="11526" max="11526" width="1.140625" customWidth="1"/>
    <col min="11527" max="11531" width="4.7109375" customWidth="1"/>
    <col min="11532" max="11532" width="6.5703125" customWidth="1"/>
    <col min="11533" max="11541" width="4.7109375" customWidth="1"/>
    <col min="11542" max="11542" width="10.28515625" customWidth="1"/>
    <col min="11543" max="11543" width="20.7109375" customWidth="1"/>
    <col min="11544" max="11544" width="9.7109375" customWidth="1"/>
    <col min="11777" max="11777" width="1.28515625" customWidth="1"/>
    <col min="11778" max="11778" width="23.140625" customWidth="1"/>
    <col min="11779" max="11779" width="25.7109375" customWidth="1"/>
    <col min="11780" max="11780" width="10.5703125" customWidth="1"/>
    <col min="11781" max="11781" width="8.85546875" customWidth="1"/>
    <col min="11782" max="11782" width="1.140625" customWidth="1"/>
    <col min="11783" max="11787" width="4.7109375" customWidth="1"/>
    <col min="11788" max="11788" width="6.5703125" customWidth="1"/>
    <col min="11789" max="11797" width="4.7109375" customWidth="1"/>
    <col min="11798" max="11798" width="10.28515625" customWidth="1"/>
    <col min="11799" max="11799" width="20.7109375" customWidth="1"/>
    <col min="11800" max="11800" width="9.7109375" customWidth="1"/>
    <col min="12033" max="12033" width="1.28515625" customWidth="1"/>
    <col min="12034" max="12034" width="23.140625" customWidth="1"/>
    <col min="12035" max="12035" width="25.7109375" customWidth="1"/>
    <col min="12036" max="12036" width="10.5703125" customWidth="1"/>
    <col min="12037" max="12037" width="8.85546875" customWidth="1"/>
    <col min="12038" max="12038" width="1.140625" customWidth="1"/>
    <col min="12039" max="12043" width="4.7109375" customWidth="1"/>
    <col min="12044" max="12044" width="6.5703125" customWidth="1"/>
    <col min="12045" max="12053" width="4.7109375" customWidth="1"/>
    <col min="12054" max="12054" width="10.28515625" customWidth="1"/>
    <col min="12055" max="12055" width="20.7109375" customWidth="1"/>
    <col min="12056" max="12056" width="9.7109375" customWidth="1"/>
    <col min="12289" max="12289" width="1.28515625" customWidth="1"/>
    <col min="12290" max="12290" width="23.140625" customWidth="1"/>
    <col min="12291" max="12291" width="25.7109375" customWidth="1"/>
    <col min="12292" max="12292" width="10.5703125" customWidth="1"/>
    <col min="12293" max="12293" width="8.85546875" customWidth="1"/>
    <col min="12294" max="12294" width="1.140625" customWidth="1"/>
    <col min="12295" max="12299" width="4.7109375" customWidth="1"/>
    <col min="12300" max="12300" width="6.5703125" customWidth="1"/>
    <col min="12301" max="12309" width="4.7109375" customWidth="1"/>
    <col min="12310" max="12310" width="10.28515625" customWidth="1"/>
    <col min="12311" max="12311" width="20.7109375" customWidth="1"/>
    <col min="12312" max="12312" width="9.7109375" customWidth="1"/>
    <col min="12545" max="12545" width="1.28515625" customWidth="1"/>
    <col min="12546" max="12546" width="23.140625" customWidth="1"/>
    <col min="12547" max="12547" width="25.7109375" customWidth="1"/>
    <col min="12548" max="12548" width="10.5703125" customWidth="1"/>
    <col min="12549" max="12549" width="8.85546875" customWidth="1"/>
    <col min="12550" max="12550" width="1.140625" customWidth="1"/>
    <col min="12551" max="12555" width="4.7109375" customWidth="1"/>
    <col min="12556" max="12556" width="6.5703125" customWidth="1"/>
    <col min="12557" max="12565" width="4.7109375" customWidth="1"/>
    <col min="12566" max="12566" width="10.28515625" customWidth="1"/>
    <col min="12567" max="12567" width="20.7109375" customWidth="1"/>
    <col min="12568" max="12568" width="9.7109375" customWidth="1"/>
    <col min="12801" max="12801" width="1.28515625" customWidth="1"/>
    <col min="12802" max="12802" width="23.140625" customWidth="1"/>
    <col min="12803" max="12803" width="25.7109375" customWidth="1"/>
    <col min="12804" max="12804" width="10.5703125" customWidth="1"/>
    <col min="12805" max="12805" width="8.85546875" customWidth="1"/>
    <col min="12806" max="12806" width="1.140625" customWidth="1"/>
    <col min="12807" max="12811" width="4.7109375" customWidth="1"/>
    <col min="12812" max="12812" width="6.5703125" customWidth="1"/>
    <col min="12813" max="12821" width="4.7109375" customWidth="1"/>
    <col min="12822" max="12822" width="10.28515625" customWidth="1"/>
    <col min="12823" max="12823" width="20.7109375" customWidth="1"/>
    <col min="12824" max="12824" width="9.7109375" customWidth="1"/>
    <col min="13057" max="13057" width="1.28515625" customWidth="1"/>
    <col min="13058" max="13058" width="23.140625" customWidth="1"/>
    <col min="13059" max="13059" width="25.7109375" customWidth="1"/>
    <col min="13060" max="13060" width="10.5703125" customWidth="1"/>
    <col min="13061" max="13061" width="8.85546875" customWidth="1"/>
    <col min="13062" max="13062" width="1.140625" customWidth="1"/>
    <col min="13063" max="13067" width="4.7109375" customWidth="1"/>
    <col min="13068" max="13068" width="6.5703125" customWidth="1"/>
    <col min="13069" max="13077" width="4.7109375" customWidth="1"/>
    <col min="13078" max="13078" width="10.28515625" customWidth="1"/>
    <col min="13079" max="13079" width="20.7109375" customWidth="1"/>
    <col min="13080" max="13080" width="9.7109375" customWidth="1"/>
    <col min="13313" max="13313" width="1.28515625" customWidth="1"/>
    <col min="13314" max="13314" width="23.140625" customWidth="1"/>
    <col min="13315" max="13315" width="25.7109375" customWidth="1"/>
    <col min="13316" max="13316" width="10.5703125" customWidth="1"/>
    <col min="13317" max="13317" width="8.85546875" customWidth="1"/>
    <col min="13318" max="13318" width="1.140625" customWidth="1"/>
    <col min="13319" max="13323" width="4.7109375" customWidth="1"/>
    <col min="13324" max="13324" width="6.5703125" customWidth="1"/>
    <col min="13325" max="13333" width="4.7109375" customWidth="1"/>
    <col min="13334" max="13334" width="10.28515625" customWidth="1"/>
    <col min="13335" max="13335" width="20.7109375" customWidth="1"/>
    <col min="13336" max="13336" width="9.7109375" customWidth="1"/>
    <col min="13569" max="13569" width="1.28515625" customWidth="1"/>
    <col min="13570" max="13570" width="23.140625" customWidth="1"/>
    <col min="13571" max="13571" width="25.7109375" customWidth="1"/>
    <col min="13572" max="13572" width="10.5703125" customWidth="1"/>
    <col min="13573" max="13573" width="8.85546875" customWidth="1"/>
    <col min="13574" max="13574" width="1.140625" customWidth="1"/>
    <col min="13575" max="13579" width="4.7109375" customWidth="1"/>
    <col min="13580" max="13580" width="6.5703125" customWidth="1"/>
    <col min="13581" max="13589" width="4.7109375" customWidth="1"/>
    <col min="13590" max="13590" width="10.28515625" customWidth="1"/>
    <col min="13591" max="13591" width="20.7109375" customWidth="1"/>
    <col min="13592" max="13592" width="9.7109375" customWidth="1"/>
    <col min="13825" max="13825" width="1.28515625" customWidth="1"/>
    <col min="13826" max="13826" width="23.140625" customWidth="1"/>
    <col min="13827" max="13827" width="25.7109375" customWidth="1"/>
    <col min="13828" max="13828" width="10.5703125" customWidth="1"/>
    <col min="13829" max="13829" width="8.85546875" customWidth="1"/>
    <col min="13830" max="13830" width="1.140625" customWidth="1"/>
    <col min="13831" max="13835" width="4.7109375" customWidth="1"/>
    <col min="13836" max="13836" width="6.5703125" customWidth="1"/>
    <col min="13837" max="13845" width="4.7109375" customWidth="1"/>
    <col min="13846" max="13846" width="10.28515625" customWidth="1"/>
    <col min="13847" max="13847" width="20.7109375" customWidth="1"/>
    <col min="13848" max="13848" width="9.7109375" customWidth="1"/>
    <col min="14081" max="14081" width="1.28515625" customWidth="1"/>
    <col min="14082" max="14082" width="23.140625" customWidth="1"/>
    <col min="14083" max="14083" width="25.7109375" customWidth="1"/>
    <col min="14084" max="14084" width="10.5703125" customWidth="1"/>
    <col min="14085" max="14085" width="8.85546875" customWidth="1"/>
    <col min="14086" max="14086" width="1.140625" customWidth="1"/>
    <col min="14087" max="14091" width="4.7109375" customWidth="1"/>
    <col min="14092" max="14092" width="6.5703125" customWidth="1"/>
    <col min="14093" max="14101" width="4.7109375" customWidth="1"/>
    <col min="14102" max="14102" width="10.28515625" customWidth="1"/>
    <col min="14103" max="14103" width="20.7109375" customWidth="1"/>
    <col min="14104" max="14104" width="9.7109375" customWidth="1"/>
    <col min="14337" max="14337" width="1.28515625" customWidth="1"/>
    <col min="14338" max="14338" width="23.140625" customWidth="1"/>
    <col min="14339" max="14339" width="25.7109375" customWidth="1"/>
    <col min="14340" max="14340" width="10.5703125" customWidth="1"/>
    <col min="14341" max="14341" width="8.85546875" customWidth="1"/>
    <col min="14342" max="14342" width="1.140625" customWidth="1"/>
    <col min="14343" max="14347" width="4.7109375" customWidth="1"/>
    <col min="14348" max="14348" width="6.5703125" customWidth="1"/>
    <col min="14349" max="14357" width="4.7109375" customWidth="1"/>
    <col min="14358" max="14358" width="10.28515625" customWidth="1"/>
    <col min="14359" max="14359" width="20.7109375" customWidth="1"/>
    <col min="14360" max="14360" width="9.7109375" customWidth="1"/>
    <col min="14593" max="14593" width="1.28515625" customWidth="1"/>
    <col min="14594" max="14594" width="23.140625" customWidth="1"/>
    <col min="14595" max="14595" width="25.7109375" customWidth="1"/>
    <col min="14596" max="14596" width="10.5703125" customWidth="1"/>
    <col min="14597" max="14597" width="8.85546875" customWidth="1"/>
    <col min="14598" max="14598" width="1.140625" customWidth="1"/>
    <col min="14599" max="14603" width="4.7109375" customWidth="1"/>
    <col min="14604" max="14604" width="6.5703125" customWidth="1"/>
    <col min="14605" max="14613" width="4.7109375" customWidth="1"/>
    <col min="14614" max="14614" width="10.28515625" customWidth="1"/>
    <col min="14615" max="14615" width="20.7109375" customWidth="1"/>
    <col min="14616" max="14616" width="9.7109375" customWidth="1"/>
    <col min="14849" max="14849" width="1.28515625" customWidth="1"/>
    <col min="14850" max="14850" width="23.140625" customWidth="1"/>
    <col min="14851" max="14851" width="25.7109375" customWidth="1"/>
    <col min="14852" max="14852" width="10.5703125" customWidth="1"/>
    <col min="14853" max="14853" width="8.85546875" customWidth="1"/>
    <col min="14854" max="14854" width="1.140625" customWidth="1"/>
    <col min="14855" max="14859" width="4.7109375" customWidth="1"/>
    <col min="14860" max="14860" width="6.5703125" customWidth="1"/>
    <col min="14861" max="14869" width="4.7109375" customWidth="1"/>
    <col min="14870" max="14870" width="10.28515625" customWidth="1"/>
    <col min="14871" max="14871" width="20.7109375" customWidth="1"/>
    <col min="14872" max="14872" width="9.7109375" customWidth="1"/>
    <col min="15105" max="15105" width="1.28515625" customWidth="1"/>
    <col min="15106" max="15106" width="23.140625" customWidth="1"/>
    <col min="15107" max="15107" width="25.7109375" customWidth="1"/>
    <col min="15108" max="15108" width="10.5703125" customWidth="1"/>
    <col min="15109" max="15109" width="8.85546875" customWidth="1"/>
    <col min="15110" max="15110" width="1.140625" customWidth="1"/>
    <col min="15111" max="15115" width="4.7109375" customWidth="1"/>
    <col min="15116" max="15116" width="6.5703125" customWidth="1"/>
    <col min="15117" max="15125" width="4.7109375" customWidth="1"/>
    <col min="15126" max="15126" width="10.28515625" customWidth="1"/>
    <col min="15127" max="15127" width="20.7109375" customWidth="1"/>
    <col min="15128" max="15128" width="9.7109375" customWidth="1"/>
    <col min="15361" max="15361" width="1.28515625" customWidth="1"/>
    <col min="15362" max="15362" width="23.140625" customWidth="1"/>
    <col min="15363" max="15363" width="25.7109375" customWidth="1"/>
    <col min="15364" max="15364" width="10.5703125" customWidth="1"/>
    <col min="15365" max="15365" width="8.85546875" customWidth="1"/>
    <col min="15366" max="15366" width="1.140625" customWidth="1"/>
    <col min="15367" max="15371" width="4.7109375" customWidth="1"/>
    <col min="15372" max="15372" width="6.5703125" customWidth="1"/>
    <col min="15373" max="15381" width="4.7109375" customWidth="1"/>
    <col min="15382" max="15382" width="10.28515625" customWidth="1"/>
    <col min="15383" max="15383" width="20.7109375" customWidth="1"/>
    <col min="15384" max="15384" width="9.7109375" customWidth="1"/>
    <col min="15617" max="15617" width="1.28515625" customWidth="1"/>
    <col min="15618" max="15618" width="23.140625" customWidth="1"/>
    <col min="15619" max="15619" width="25.7109375" customWidth="1"/>
    <col min="15620" max="15620" width="10.5703125" customWidth="1"/>
    <col min="15621" max="15621" width="8.85546875" customWidth="1"/>
    <col min="15622" max="15622" width="1.140625" customWidth="1"/>
    <col min="15623" max="15627" width="4.7109375" customWidth="1"/>
    <col min="15628" max="15628" width="6.5703125" customWidth="1"/>
    <col min="15629" max="15637" width="4.7109375" customWidth="1"/>
    <col min="15638" max="15638" width="10.28515625" customWidth="1"/>
    <col min="15639" max="15639" width="20.7109375" customWidth="1"/>
    <col min="15640" max="15640" width="9.7109375" customWidth="1"/>
    <col min="15873" max="15873" width="1.28515625" customWidth="1"/>
    <col min="15874" max="15874" width="23.140625" customWidth="1"/>
    <col min="15875" max="15875" width="25.7109375" customWidth="1"/>
    <col min="15876" max="15876" width="10.5703125" customWidth="1"/>
    <col min="15877" max="15877" width="8.85546875" customWidth="1"/>
    <col min="15878" max="15878" width="1.140625" customWidth="1"/>
    <col min="15879" max="15883" width="4.7109375" customWidth="1"/>
    <col min="15884" max="15884" width="6.5703125" customWidth="1"/>
    <col min="15885" max="15893" width="4.7109375" customWidth="1"/>
    <col min="15894" max="15894" width="10.28515625" customWidth="1"/>
    <col min="15895" max="15895" width="20.7109375" customWidth="1"/>
    <col min="15896" max="15896" width="9.7109375" customWidth="1"/>
    <col min="16129" max="16129" width="1.28515625" customWidth="1"/>
    <col min="16130" max="16130" width="23.140625" customWidth="1"/>
    <col min="16131" max="16131" width="25.7109375" customWidth="1"/>
    <col min="16132" max="16132" width="10.5703125" customWidth="1"/>
    <col min="16133" max="16133" width="8.85546875" customWidth="1"/>
    <col min="16134" max="16134" width="1.140625" customWidth="1"/>
    <col min="16135" max="16139" width="4.7109375" customWidth="1"/>
    <col min="16140" max="16140" width="6.5703125" customWidth="1"/>
    <col min="16141" max="16149" width="4.7109375" customWidth="1"/>
    <col min="16150" max="16150" width="10.28515625" customWidth="1"/>
    <col min="16151" max="16151" width="20.7109375" customWidth="1"/>
    <col min="16152" max="16152" width="9.7109375" customWidth="1"/>
  </cols>
  <sheetData>
    <row r="1" spans="1:30" ht="18.75" x14ac:dyDescent="0.3">
      <c r="A1" s="11"/>
      <c r="B1" s="91" t="s">
        <v>63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2"/>
      <c r="R1" s="102"/>
      <c r="S1" s="102"/>
      <c r="T1" s="102"/>
      <c r="U1" s="102"/>
      <c r="V1" s="71"/>
      <c r="W1" s="72"/>
      <c r="X1" s="36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101</v>
      </c>
      <c r="C2" s="8" t="s">
        <v>102</v>
      </c>
      <c r="D2" s="14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3"/>
      <c r="R2" s="103"/>
      <c r="S2" s="103"/>
      <c r="T2" s="103"/>
      <c r="U2" s="103"/>
      <c r="V2" s="14"/>
      <c r="W2" s="63"/>
      <c r="X2" s="29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44</v>
      </c>
      <c r="C3" s="25" t="s">
        <v>45</v>
      </c>
      <c r="D3" s="66" t="s">
        <v>46</v>
      </c>
      <c r="E3" s="69" t="s">
        <v>1</v>
      </c>
      <c r="F3" s="27"/>
      <c r="G3" s="68" t="s">
        <v>47</v>
      </c>
      <c r="H3" s="65" t="s">
        <v>48</v>
      </c>
      <c r="I3" s="65" t="s">
        <v>32</v>
      </c>
      <c r="J3" s="20" t="s">
        <v>49</v>
      </c>
      <c r="K3" s="67" t="s">
        <v>50</v>
      </c>
      <c r="L3" s="67" t="s">
        <v>51</v>
      </c>
      <c r="M3" s="68" t="s">
        <v>52</v>
      </c>
      <c r="N3" s="68" t="s">
        <v>31</v>
      </c>
      <c r="O3" s="65" t="s">
        <v>53</v>
      </c>
      <c r="P3" s="68" t="s">
        <v>48</v>
      </c>
      <c r="Q3" s="104" t="s">
        <v>17</v>
      </c>
      <c r="R3" s="104">
        <v>1</v>
      </c>
      <c r="S3" s="104">
        <v>2</v>
      </c>
      <c r="T3" s="104">
        <v>3</v>
      </c>
      <c r="U3" s="104" t="s">
        <v>54</v>
      </c>
      <c r="V3" s="20" t="s">
        <v>22</v>
      </c>
      <c r="W3" s="19" t="s">
        <v>55</v>
      </c>
      <c r="X3" s="19" t="s">
        <v>56</v>
      </c>
      <c r="Y3" s="73"/>
      <c r="Z3" s="73"/>
      <c r="AA3" s="73"/>
      <c r="AB3" s="73"/>
      <c r="AC3" s="73"/>
      <c r="AD3" s="73"/>
    </row>
    <row r="4" spans="1:30" x14ac:dyDescent="0.25">
      <c r="A4" s="11"/>
      <c r="B4" s="116" t="s">
        <v>85</v>
      </c>
      <c r="C4" s="117" t="s">
        <v>86</v>
      </c>
      <c r="D4" s="74" t="s">
        <v>87</v>
      </c>
      <c r="E4" s="118" t="s">
        <v>103</v>
      </c>
      <c r="F4" s="27"/>
      <c r="G4" s="75"/>
      <c r="H4" s="75"/>
      <c r="I4" s="119">
        <v>1</v>
      </c>
      <c r="J4" s="120" t="s">
        <v>118</v>
      </c>
      <c r="K4" s="120">
        <v>7</v>
      </c>
      <c r="L4" s="120"/>
      <c r="M4" s="75">
        <v>1</v>
      </c>
      <c r="N4" s="75"/>
      <c r="O4" s="75"/>
      <c r="P4" s="75"/>
      <c r="Q4" s="122" t="s">
        <v>135</v>
      </c>
      <c r="R4" s="122" t="s">
        <v>73</v>
      </c>
      <c r="S4" s="125" t="s">
        <v>136</v>
      </c>
      <c r="T4" s="125"/>
      <c r="U4" s="125"/>
      <c r="V4" s="121">
        <v>0</v>
      </c>
      <c r="W4" s="117" t="s">
        <v>88</v>
      </c>
      <c r="X4" s="122" t="s">
        <v>119</v>
      </c>
      <c r="Y4" s="73"/>
      <c r="Z4" s="73"/>
      <c r="AA4" s="73"/>
      <c r="AB4" s="73"/>
      <c r="AC4" s="73"/>
      <c r="AD4" s="73"/>
    </row>
    <row r="5" spans="1:30" x14ac:dyDescent="0.25">
      <c r="A5" s="11"/>
      <c r="B5" s="116" t="s">
        <v>90</v>
      </c>
      <c r="C5" s="117" t="s">
        <v>91</v>
      </c>
      <c r="D5" s="74" t="s">
        <v>87</v>
      </c>
      <c r="E5" s="118" t="s">
        <v>103</v>
      </c>
      <c r="F5" s="27"/>
      <c r="G5" s="75"/>
      <c r="H5" s="75"/>
      <c r="I5" s="119">
        <v>1</v>
      </c>
      <c r="J5" s="120" t="s">
        <v>120</v>
      </c>
      <c r="K5" s="120">
        <v>8</v>
      </c>
      <c r="L5" s="120"/>
      <c r="M5" s="75">
        <v>1</v>
      </c>
      <c r="N5" s="75"/>
      <c r="O5" s="75"/>
      <c r="P5" s="75"/>
      <c r="Q5" s="122" t="s">
        <v>70</v>
      </c>
      <c r="R5" s="122" t="s">
        <v>73</v>
      </c>
      <c r="S5" s="125" t="s">
        <v>72</v>
      </c>
      <c r="T5" s="125"/>
      <c r="U5" s="125"/>
      <c r="V5" s="121">
        <v>0.33300000000000002</v>
      </c>
      <c r="W5" s="117" t="s">
        <v>92</v>
      </c>
      <c r="X5" s="122" t="s">
        <v>121</v>
      </c>
      <c r="Y5" s="73"/>
      <c r="Z5" s="73"/>
      <c r="AA5" s="73"/>
      <c r="AB5" s="73"/>
      <c r="AC5" s="73"/>
      <c r="AD5" s="73"/>
    </row>
    <row r="6" spans="1:30" x14ac:dyDescent="0.25">
      <c r="A6" s="11"/>
      <c r="B6" s="116" t="s">
        <v>122</v>
      </c>
      <c r="C6" s="117" t="s">
        <v>123</v>
      </c>
      <c r="D6" s="74" t="s">
        <v>87</v>
      </c>
      <c r="E6" s="118" t="s">
        <v>103</v>
      </c>
      <c r="F6" s="27"/>
      <c r="G6" s="75"/>
      <c r="H6" s="75"/>
      <c r="I6" s="119">
        <v>1</v>
      </c>
      <c r="J6" s="120" t="s">
        <v>120</v>
      </c>
      <c r="K6" s="120">
        <v>9</v>
      </c>
      <c r="L6" s="120"/>
      <c r="M6" s="75">
        <v>1</v>
      </c>
      <c r="N6" s="75"/>
      <c r="O6" s="75"/>
      <c r="P6" s="75"/>
      <c r="Q6" s="122" t="s">
        <v>98</v>
      </c>
      <c r="R6" s="122"/>
      <c r="S6" s="125" t="s">
        <v>73</v>
      </c>
      <c r="T6" s="125" t="s">
        <v>73</v>
      </c>
      <c r="U6" s="125"/>
      <c r="V6" s="121">
        <v>0</v>
      </c>
      <c r="W6" s="117" t="s">
        <v>89</v>
      </c>
      <c r="X6" s="122" t="s">
        <v>124</v>
      </c>
      <c r="Y6" s="73"/>
      <c r="Z6" s="73"/>
      <c r="AA6" s="73"/>
      <c r="AB6" s="73"/>
      <c r="AC6" s="73"/>
      <c r="AD6" s="73"/>
    </row>
    <row r="7" spans="1:30" x14ac:dyDescent="0.25">
      <c r="A7" s="11"/>
      <c r="B7" s="116" t="s">
        <v>125</v>
      </c>
      <c r="C7" s="117" t="s">
        <v>126</v>
      </c>
      <c r="D7" s="74" t="s">
        <v>87</v>
      </c>
      <c r="E7" s="118" t="s">
        <v>103</v>
      </c>
      <c r="F7" s="27"/>
      <c r="G7" s="75"/>
      <c r="H7" s="75"/>
      <c r="I7" s="139">
        <v>1</v>
      </c>
      <c r="J7" s="120" t="s">
        <v>120</v>
      </c>
      <c r="K7" s="120">
        <v>8</v>
      </c>
      <c r="L7" s="120"/>
      <c r="M7" s="75">
        <v>1</v>
      </c>
      <c r="N7" s="75"/>
      <c r="O7" s="75"/>
      <c r="P7" s="75"/>
      <c r="Q7" s="122" t="s">
        <v>137</v>
      </c>
      <c r="R7" s="122"/>
      <c r="S7" s="125" t="s">
        <v>72</v>
      </c>
      <c r="T7" s="125" t="s">
        <v>72</v>
      </c>
      <c r="U7" s="125"/>
      <c r="V7" s="121">
        <v>0.5</v>
      </c>
      <c r="W7" s="117" t="s">
        <v>127</v>
      </c>
      <c r="X7" s="122" t="s">
        <v>128</v>
      </c>
      <c r="Y7" s="73"/>
      <c r="Z7" s="73"/>
      <c r="AA7" s="73"/>
      <c r="AB7" s="73"/>
      <c r="AC7" s="73"/>
      <c r="AD7" s="73"/>
    </row>
    <row r="8" spans="1:30" x14ac:dyDescent="0.25">
      <c r="A8" s="26"/>
      <c r="B8" s="116" t="s">
        <v>129</v>
      </c>
      <c r="C8" s="117" t="s">
        <v>130</v>
      </c>
      <c r="D8" s="74" t="s">
        <v>87</v>
      </c>
      <c r="E8" s="118" t="s">
        <v>107</v>
      </c>
      <c r="F8" s="27"/>
      <c r="G8" s="75">
        <v>1</v>
      </c>
      <c r="H8" s="75"/>
      <c r="I8" s="119"/>
      <c r="J8" s="120"/>
      <c r="K8" s="120" t="s">
        <v>131</v>
      </c>
      <c r="L8" s="120"/>
      <c r="M8" s="75">
        <v>1</v>
      </c>
      <c r="N8" s="75"/>
      <c r="O8" s="75"/>
      <c r="P8" s="75"/>
      <c r="Q8" s="122" t="s">
        <v>69</v>
      </c>
      <c r="R8" s="122"/>
      <c r="S8" s="125" t="s">
        <v>73</v>
      </c>
      <c r="T8" s="125" t="s">
        <v>138</v>
      </c>
      <c r="U8" s="125" t="s">
        <v>98</v>
      </c>
      <c r="V8" s="121">
        <v>0.55600000000000005</v>
      </c>
      <c r="W8" s="117" t="s">
        <v>132</v>
      </c>
      <c r="X8" s="122" t="s">
        <v>133</v>
      </c>
      <c r="Y8" s="73"/>
      <c r="Z8" s="73"/>
      <c r="AA8" s="73"/>
      <c r="AB8" s="73"/>
      <c r="AC8" s="73"/>
      <c r="AD8" s="73"/>
    </row>
    <row r="9" spans="1:30" x14ac:dyDescent="0.25">
      <c r="A9" s="26"/>
      <c r="B9" s="25" t="s">
        <v>7</v>
      </c>
      <c r="C9" s="20"/>
      <c r="D9" s="19"/>
      <c r="E9" s="76"/>
      <c r="F9" s="77"/>
      <c r="G9" s="21">
        <f>SUM(G4:G8)</f>
        <v>1</v>
      </c>
      <c r="H9" s="21"/>
      <c r="I9" s="21">
        <f>SUM(I4:I8)</f>
        <v>4</v>
      </c>
      <c r="J9" s="20"/>
      <c r="K9" s="20"/>
      <c r="L9" s="20"/>
      <c r="M9" s="21">
        <f t="shared" ref="M9" si="0">SUM(M4:M8)</f>
        <v>5</v>
      </c>
      <c r="N9" s="21"/>
      <c r="O9" s="21"/>
      <c r="P9" s="21"/>
      <c r="Q9" s="79" t="s">
        <v>139</v>
      </c>
      <c r="R9" s="79" t="s">
        <v>98</v>
      </c>
      <c r="S9" s="79" t="s">
        <v>140</v>
      </c>
      <c r="T9" s="79" t="s">
        <v>141</v>
      </c>
      <c r="U9" s="79" t="s">
        <v>98</v>
      </c>
      <c r="V9" s="37">
        <v>0.36399999999999999</v>
      </c>
      <c r="W9" s="78"/>
      <c r="X9" s="79"/>
      <c r="Y9" s="73"/>
      <c r="Z9" s="73"/>
      <c r="AA9" s="73"/>
      <c r="AB9" s="73"/>
      <c r="AC9" s="73"/>
      <c r="AD9" s="73"/>
    </row>
    <row r="10" spans="1:30" x14ac:dyDescent="0.25">
      <c r="A10" s="26"/>
      <c r="B10" s="128" t="s">
        <v>57</v>
      </c>
      <c r="C10" s="123" t="s">
        <v>134</v>
      </c>
      <c r="D10" s="129"/>
      <c r="E10" s="88"/>
      <c r="F10" s="89"/>
      <c r="G10" s="130"/>
      <c r="H10" s="131"/>
      <c r="I10" s="131"/>
      <c r="J10" s="131"/>
      <c r="K10" s="131"/>
      <c r="L10" s="131"/>
      <c r="M10" s="131"/>
      <c r="N10" s="131"/>
      <c r="O10" s="123"/>
      <c r="P10" s="131"/>
      <c r="Q10" s="136"/>
      <c r="R10" s="136"/>
      <c r="S10" s="136"/>
      <c r="T10" s="136"/>
      <c r="U10" s="136"/>
      <c r="V10" s="87"/>
      <c r="W10" s="131"/>
      <c r="X10" s="90"/>
      <c r="Y10" s="73"/>
      <c r="Z10" s="73"/>
      <c r="AA10" s="73"/>
      <c r="AB10" s="73"/>
      <c r="AC10" s="73"/>
      <c r="AD10" s="73"/>
    </row>
    <row r="11" spans="1:30" x14ac:dyDescent="0.25">
      <c r="A11" s="26"/>
      <c r="B11" s="132"/>
      <c r="C11" s="81"/>
      <c r="D11" s="133"/>
      <c r="E11" s="82"/>
      <c r="F11" s="82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137"/>
      <c r="R11" s="137"/>
      <c r="S11" s="137"/>
      <c r="T11" s="137"/>
      <c r="U11" s="137"/>
      <c r="V11" s="81"/>
      <c r="W11" s="81"/>
      <c r="X11" s="84"/>
      <c r="Y11" s="73"/>
      <c r="Z11" s="73"/>
      <c r="AA11" s="73"/>
      <c r="AB11" s="73"/>
      <c r="AC11" s="73"/>
      <c r="AD11" s="73"/>
    </row>
    <row r="12" spans="1:30" x14ac:dyDescent="0.25">
      <c r="A12" s="11"/>
      <c r="B12" s="25" t="s">
        <v>93</v>
      </c>
      <c r="C12" s="25" t="s">
        <v>45</v>
      </c>
      <c r="D12" s="19" t="s">
        <v>46</v>
      </c>
      <c r="E12" s="24" t="s">
        <v>1</v>
      </c>
      <c r="F12" s="127"/>
      <c r="G12" s="21" t="s">
        <v>47</v>
      </c>
      <c r="H12" s="18" t="s">
        <v>48</v>
      </c>
      <c r="I12" s="18" t="s">
        <v>32</v>
      </c>
      <c r="J12" s="20" t="s">
        <v>49</v>
      </c>
      <c r="K12" s="20" t="s">
        <v>50</v>
      </c>
      <c r="L12" s="20" t="s">
        <v>51</v>
      </c>
      <c r="M12" s="21" t="s">
        <v>52</v>
      </c>
      <c r="N12" s="21" t="s">
        <v>31</v>
      </c>
      <c r="O12" s="18" t="s">
        <v>53</v>
      </c>
      <c r="P12" s="21" t="s">
        <v>48</v>
      </c>
      <c r="Q12" s="79" t="s">
        <v>17</v>
      </c>
      <c r="R12" s="79">
        <v>1</v>
      </c>
      <c r="S12" s="79">
        <v>2</v>
      </c>
      <c r="T12" s="79">
        <v>3</v>
      </c>
      <c r="U12" s="79" t="s">
        <v>54</v>
      </c>
      <c r="V12" s="20" t="s">
        <v>22</v>
      </c>
      <c r="W12" s="19" t="s">
        <v>55</v>
      </c>
      <c r="X12" s="19" t="s">
        <v>56</v>
      </c>
      <c r="Y12" s="73"/>
      <c r="Z12" s="73"/>
      <c r="AA12" s="73"/>
      <c r="AB12" s="73"/>
      <c r="AC12" s="73"/>
      <c r="AD12" s="73"/>
    </row>
    <row r="13" spans="1:30" x14ac:dyDescent="0.25">
      <c r="A13" s="11"/>
      <c r="B13" s="116" t="s">
        <v>94</v>
      </c>
      <c r="C13" s="117" t="s">
        <v>95</v>
      </c>
      <c r="D13" s="74" t="s">
        <v>87</v>
      </c>
      <c r="E13" s="124" t="s">
        <v>103</v>
      </c>
      <c r="F13" s="83"/>
      <c r="G13" s="75">
        <v>1</v>
      </c>
      <c r="H13" s="119"/>
      <c r="I13" s="75"/>
      <c r="J13" s="120"/>
      <c r="K13" s="120" t="s">
        <v>131</v>
      </c>
      <c r="L13" s="120"/>
      <c r="M13" s="120">
        <v>1</v>
      </c>
      <c r="N13" s="75"/>
      <c r="O13" s="119"/>
      <c r="P13" s="119"/>
      <c r="Q13" s="125" t="s">
        <v>72</v>
      </c>
      <c r="R13" s="125" t="s">
        <v>74</v>
      </c>
      <c r="S13" s="125"/>
      <c r="T13" s="125"/>
      <c r="U13" s="125" t="s">
        <v>73</v>
      </c>
      <c r="V13" s="121">
        <v>0.5</v>
      </c>
      <c r="W13" s="117" t="s">
        <v>96</v>
      </c>
      <c r="X13" s="122" t="s">
        <v>97</v>
      </c>
      <c r="Y13" s="73"/>
      <c r="Z13" s="73"/>
      <c r="AA13" s="73"/>
      <c r="AB13" s="73"/>
      <c r="AC13" s="73"/>
      <c r="AD13" s="73"/>
    </row>
    <row r="14" spans="1:30" x14ac:dyDescent="0.25">
      <c r="A14" s="26"/>
      <c r="B14" s="132"/>
      <c r="C14" s="81"/>
      <c r="D14" s="133"/>
      <c r="E14" s="82"/>
      <c r="F14" s="82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37"/>
      <c r="R14" s="137"/>
      <c r="S14" s="137"/>
      <c r="T14" s="137"/>
      <c r="U14" s="137"/>
      <c r="V14" s="81"/>
      <c r="W14" s="81"/>
      <c r="X14" s="84"/>
      <c r="Y14" s="73"/>
      <c r="Z14" s="73"/>
      <c r="AA14" s="73"/>
      <c r="AB14" s="73"/>
      <c r="AC14" s="73"/>
      <c r="AD14" s="73"/>
    </row>
    <row r="15" spans="1:30" x14ac:dyDescent="0.25">
      <c r="A15" s="26"/>
      <c r="B15" s="80"/>
      <c r="C15" s="39"/>
      <c r="D15" s="80"/>
      <c r="E15" s="85"/>
      <c r="G15" s="39"/>
      <c r="H15" s="41"/>
      <c r="I15" s="39"/>
      <c r="J15" s="27"/>
      <c r="K15" s="27"/>
      <c r="L15" s="27"/>
      <c r="M15" s="39"/>
      <c r="N15" s="39"/>
      <c r="O15" s="39"/>
      <c r="P15" s="39"/>
      <c r="Q15" s="105"/>
      <c r="R15" s="105"/>
      <c r="S15" s="105"/>
      <c r="T15" s="105"/>
      <c r="U15" s="105"/>
      <c r="V15" s="39"/>
      <c r="W15" s="80"/>
      <c r="X15" s="39"/>
      <c r="Y15" s="73"/>
      <c r="Z15" s="73"/>
      <c r="AA15" s="73"/>
      <c r="AB15" s="73"/>
      <c r="AC15" s="73"/>
      <c r="AD15" s="73"/>
    </row>
    <row r="16" spans="1:30" x14ac:dyDescent="0.25">
      <c r="A16" s="26"/>
      <c r="B16" s="80"/>
      <c r="C16" s="39"/>
      <c r="D16" s="80"/>
      <c r="E16" s="85"/>
      <c r="G16" s="39"/>
      <c r="H16" s="41"/>
      <c r="I16" s="39"/>
      <c r="J16" s="27"/>
      <c r="K16" s="27"/>
      <c r="L16" s="27"/>
      <c r="M16" s="39"/>
      <c r="N16" s="39"/>
      <c r="O16" s="39"/>
      <c r="P16" s="39"/>
      <c r="Q16" s="105"/>
      <c r="R16" s="105"/>
      <c r="S16" s="105"/>
      <c r="T16" s="105"/>
      <c r="U16" s="105"/>
      <c r="V16" s="39"/>
      <c r="W16" s="80"/>
      <c r="X16" s="39"/>
      <c r="Y16" s="73"/>
      <c r="Z16" s="73"/>
      <c r="AA16" s="73"/>
      <c r="AB16" s="73"/>
      <c r="AC16" s="73"/>
      <c r="AD16" s="73"/>
    </row>
    <row r="17" spans="1:30" x14ac:dyDescent="0.25">
      <c r="A17" s="26"/>
      <c r="B17" s="80"/>
      <c r="C17" s="39"/>
      <c r="D17" s="80"/>
      <c r="E17" s="85"/>
      <c r="G17" s="39"/>
      <c r="H17" s="41"/>
      <c r="I17" s="39"/>
      <c r="J17" s="27"/>
      <c r="K17" s="27"/>
      <c r="L17" s="27"/>
      <c r="M17" s="39"/>
      <c r="N17" s="39"/>
      <c r="O17" s="39"/>
      <c r="P17" s="39"/>
      <c r="Q17" s="105"/>
      <c r="R17" s="105"/>
      <c r="S17" s="105"/>
      <c r="T17" s="105"/>
      <c r="U17" s="105"/>
      <c r="V17" s="39"/>
      <c r="W17" s="80"/>
      <c r="X17" s="39"/>
      <c r="Y17" s="73"/>
      <c r="Z17" s="73"/>
      <c r="AA17" s="73"/>
      <c r="AB17" s="73"/>
      <c r="AC17" s="73"/>
      <c r="AD17" s="73"/>
    </row>
    <row r="18" spans="1:30" x14ac:dyDescent="0.25">
      <c r="A18" s="26"/>
      <c r="B18" s="80"/>
      <c r="C18" s="39"/>
      <c r="D18" s="80"/>
      <c r="E18" s="85"/>
      <c r="G18" s="39"/>
      <c r="H18" s="41"/>
      <c r="I18" s="39"/>
      <c r="J18" s="27"/>
      <c r="K18" s="27"/>
      <c r="L18" s="27"/>
      <c r="M18" s="39"/>
      <c r="N18" s="39"/>
      <c r="O18" s="39"/>
      <c r="P18" s="39"/>
      <c r="Q18" s="105"/>
      <c r="R18" s="105"/>
      <c r="S18" s="105"/>
      <c r="T18" s="105"/>
      <c r="U18" s="105"/>
      <c r="V18" s="39"/>
      <c r="W18" s="80"/>
      <c r="X18" s="39"/>
      <c r="Y18" s="73"/>
      <c r="Z18" s="73"/>
      <c r="AA18" s="73"/>
      <c r="AB18" s="73"/>
      <c r="AC18" s="73"/>
      <c r="AD18" s="73"/>
    </row>
    <row r="19" spans="1:30" x14ac:dyDescent="0.25">
      <c r="A19" s="26"/>
      <c r="B19" s="80"/>
      <c r="C19" s="39"/>
      <c r="D19" s="80"/>
      <c r="E19" s="85"/>
      <c r="G19" s="39"/>
      <c r="H19" s="41"/>
      <c r="I19" s="39"/>
      <c r="J19" s="27"/>
      <c r="K19" s="27"/>
      <c r="L19" s="27"/>
      <c r="M19" s="39"/>
      <c r="N19" s="39"/>
      <c r="O19" s="39"/>
      <c r="P19" s="39"/>
      <c r="Q19" s="105"/>
      <c r="R19" s="105"/>
      <c r="S19" s="105"/>
      <c r="T19" s="105"/>
      <c r="U19" s="105"/>
      <c r="V19" s="39"/>
      <c r="W19" s="80"/>
      <c r="X19" s="39"/>
      <c r="Y19" s="73"/>
      <c r="Z19" s="73"/>
      <c r="AA19" s="73"/>
      <c r="AB19" s="73"/>
      <c r="AC19" s="73"/>
      <c r="AD19" s="73"/>
    </row>
    <row r="20" spans="1:30" x14ac:dyDescent="0.25">
      <c r="A20" s="26"/>
      <c r="B20" s="80"/>
      <c r="C20" s="39"/>
      <c r="D20" s="80"/>
      <c r="E20" s="85"/>
      <c r="G20" s="39"/>
      <c r="H20" s="41"/>
      <c r="I20" s="39"/>
      <c r="J20" s="27"/>
      <c r="K20" s="27"/>
      <c r="L20" s="27"/>
      <c r="M20" s="39"/>
      <c r="N20" s="39"/>
      <c r="O20" s="39"/>
      <c r="P20" s="39"/>
      <c r="Q20" s="105"/>
      <c r="R20" s="105"/>
      <c r="S20" s="105"/>
      <c r="T20" s="105"/>
      <c r="U20" s="105"/>
      <c r="V20" s="39"/>
      <c r="W20" s="80"/>
      <c r="X20" s="39"/>
      <c r="Y20" s="73"/>
      <c r="Z20" s="73"/>
      <c r="AA20" s="73"/>
      <c r="AB20" s="73"/>
      <c r="AC20" s="73"/>
      <c r="AD20" s="73"/>
    </row>
    <row r="21" spans="1:30" x14ac:dyDescent="0.25">
      <c r="A21" s="26"/>
      <c r="B21" s="80"/>
      <c r="C21" s="39"/>
      <c r="D21" s="80"/>
      <c r="E21" s="85"/>
      <c r="G21" s="39"/>
      <c r="H21" s="41"/>
      <c r="I21" s="39"/>
      <c r="J21" s="27"/>
      <c r="K21" s="27"/>
      <c r="L21" s="27"/>
      <c r="M21" s="39"/>
      <c r="N21" s="39"/>
      <c r="O21" s="39"/>
      <c r="P21" s="39"/>
      <c r="Q21" s="105"/>
      <c r="R21" s="105"/>
      <c r="S21" s="105"/>
      <c r="T21" s="105"/>
      <c r="U21" s="105"/>
      <c r="V21" s="39"/>
      <c r="W21" s="80"/>
      <c r="X21" s="39"/>
      <c r="Y21" s="73"/>
      <c r="Z21" s="73"/>
      <c r="AA21" s="73"/>
      <c r="AB21" s="73"/>
      <c r="AC21" s="73"/>
      <c r="AD21" s="73"/>
    </row>
    <row r="22" spans="1:30" x14ac:dyDescent="0.25">
      <c r="A22" s="26"/>
      <c r="B22" s="80"/>
      <c r="C22" s="39"/>
      <c r="D22" s="80"/>
      <c r="E22" s="85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105"/>
      <c r="R22" s="105"/>
      <c r="S22" s="105"/>
      <c r="T22" s="105"/>
      <c r="U22" s="105"/>
      <c r="V22" s="39"/>
      <c r="W22" s="80"/>
      <c r="X22" s="39"/>
      <c r="Y22" s="73"/>
      <c r="Z22" s="73"/>
      <c r="AA22" s="73"/>
      <c r="AB22" s="73"/>
      <c r="AC22" s="73"/>
      <c r="AD22" s="73"/>
    </row>
    <row r="23" spans="1:30" x14ac:dyDescent="0.25">
      <c r="A23" s="26"/>
      <c r="B23" s="80"/>
      <c r="C23" s="39"/>
      <c r="D23" s="80"/>
      <c r="E23" s="85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105"/>
      <c r="R23" s="105"/>
      <c r="S23" s="105"/>
      <c r="T23" s="105"/>
      <c r="U23" s="105"/>
      <c r="V23" s="39"/>
      <c r="W23" s="80"/>
      <c r="X23" s="39"/>
      <c r="Y23" s="73"/>
      <c r="Z23" s="73"/>
      <c r="AA23" s="73"/>
      <c r="AB23" s="73"/>
      <c r="AC23" s="73"/>
      <c r="AD23" s="73"/>
    </row>
    <row r="24" spans="1:30" x14ac:dyDescent="0.25">
      <c r="A24" s="26"/>
      <c r="B24" s="80"/>
      <c r="C24" s="39"/>
      <c r="D24" s="80"/>
      <c r="E24" s="85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105"/>
      <c r="R24" s="105"/>
      <c r="S24" s="105"/>
      <c r="T24" s="105"/>
      <c r="U24" s="105"/>
      <c r="V24" s="39"/>
      <c r="W24" s="80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80"/>
      <c r="C25" s="39"/>
      <c r="D25" s="80"/>
      <c r="E25" s="85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105"/>
      <c r="R25" s="105"/>
      <c r="S25" s="105"/>
      <c r="T25" s="105"/>
      <c r="U25" s="105"/>
      <c r="V25" s="39"/>
      <c r="W25" s="80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80"/>
      <c r="C26" s="39"/>
      <c r="D26" s="80"/>
      <c r="E26" s="85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105"/>
      <c r="R26" s="105"/>
      <c r="S26" s="105"/>
      <c r="T26" s="105"/>
      <c r="U26" s="105"/>
      <c r="V26" s="39"/>
      <c r="W26" s="80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80"/>
      <c r="C27" s="39"/>
      <c r="D27" s="80"/>
      <c r="E27" s="85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105"/>
      <c r="R27" s="105"/>
      <c r="S27" s="105"/>
      <c r="T27" s="105"/>
      <c r="U27" s="105"/>
      <c r="V27" s="39"/>
      <c r="W27" s="80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80"/>
      <c r="C28" s="39"/>
      <c r="D28" s="80"/>
      <c r="E28" s="85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105"/>
      <c r="R28" s="105"/>
      <c r="S28" s="105"/>
      <c r="T28" s="105"/>
      <c r="U28" s="105"/>
      <c r="V28" s="39"/>
      <c r="W28" s="80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138"/>
      <c r="R29" s="138"/>
      <c r="S29" s="138"/>
      <c r="T29" s="138"/>
      <c r="U29" s="138"/>
      <c r="V29" s="80"/>
      <c r="W29" s="80"/>
      <c r="X29" s="80"/>
      <c r="Y29" s="73"/>
      <c r="Z29" s="73"/>
      <c r="AA29" s="73"/>
      <c r="AB29" s="73"/>
      <c r="AC29" s="73"/>
      <c r="AD29" s="73"/>
    </row>
    <row r="30" spans="1:30" x14ac:dyDescent="0.25">
      <c r="A30" s="26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38"/>
      <c r="R30" s="138"/>
      <c r="S30" s="138"/>
      <c r="T30" s="138"/>
      <c r="U30" s="138"/>
      <c r="V30" s="80"/>
      <c r="W30" s="80"/>
      <c r="X30" s="80"/>
      <c r="Y30" s="73"/>
      <c r="Z30" s="73"/>
      <c r="AA30" s="73"/>
      <c r="AB30" s="73"/>
      <c r="AC30" s="73"/>
      <c r="AD30" s="73"/>
    </row>
    <row r="31" spans="1:30" x14ac:dyDescent="0.25">
      <c r="A31" s="26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138"/>
      <c r="R31" s="138"/>
      <c r="S31" s="138"/>
      <c r="T31" s="138"/>
      <c r="U31" s="138"/>
      <c r="V31" s="80"/>
      <c r="W31" s="80"/>
      <c r="X31" s="80"/>
      <c r="Y31" s="73"/>
      <c r="Z31" s="73"/>
      <c r="AA31" s="73"/>
      <c r="AB31" s="73"/>
      <c r="AC31" s="73"/>
      <c r="AD31" s="73"/>
    </row>
    <row r="32" spans="1:30" x14ac:dyDescent="0.25">
      <c r="A32" s="26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138"/>
      <c r="R32" s="138"/>
      <c r="S32" s="138"/>
      <c r="T32" s="138"/>
      <c r="U32" s="138"/>
      <c r="V32" s="80"/>
      <c r="W32" s="80"/>
      <c r="X32" s="80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138"/>
      <c r="R33" s="138"/>
      <c r="S33" s="138"/>
      <c r="T33" s="138"/>
      <c r="U33" s="138"/>
      <c r="V33" s="80"/>
      <c r="W33" s="80"/>
      <c r="X33" s="80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138"/>
      <c r="R34" s="138"/>
      <c r="S34" s="138"/>
      <c r="T34" s="138"/>
      <c r="U34" s="138"/>
      <c r="V34" s="80"/>
      <c r="W34" s="80"/>
      <c r="X34" s="80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138"/>
      <c r="R35" s="138"/>
      <c r="S35" s="138"/>
      <c r="T35" s="138"/>
      <c r="U35" s="138"/>
      <c r="V35" s="80"/>
      <c r="W35" s="80"/>
      <c r="X35" s="80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138"/>
      <c r="R36" s="138"/>
      <c r="S36" s="138"/>
      <c r="T36" s="138"/>
      <c r="U36" s="138"/>
      <c r="V36" s="80"/>
      <c r="W36" s="80"/>
      <c r="X36" s="80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138"/>
      <c r="R37" s="138"/>
      <c r="S37" s="138"/>
      <c r="T37" s="138"/>
      <c r="U37" s="138"/>
      <c r="V37" s="80"/>
      <c r="W37" s="80"/>
      <c r="X37" s="80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138"/>
      <c r="R38" s="138"/>
      <c r="S38" s="138"/>
      <c r="T38" s="138"/>
      <c r="U38" s="138"/>
      <c r="V38" s="80"/>
      <c r="W38" s="80"/>
      <c r="X38" s="80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39"/>
      <c r="D39" s="80"/>
      <c r="E39" s="85"/>
      <c r="G39" s="39"/>
      <c r="H39" s="41"/>
      <c r="I39" s="39"/>
      <c r="J39" s="27"/>
      <c r="K39" s="27"/>
      <c r="L39" s="27"/>
      <c r="M39" s="39"/>
      <c r="N39" s="39"/>
      <c r="O39" s="39"/>
      <c r="P39" s="39"/>
      <c r="Q39" s="105"/>
      <c r="R39" s="105"/>
      <c r="S39" s="105"/>
      <c r="T39" s="105"/>
      <c r="U39" s="105"/>
      <c r="V39" s="39"/>
      <c r="W39" s="80"/>
      <c r="X39" s="39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39"/>
      <c r="D40" s="80"/>
      <c r="E40" s="85"/>
      <c r="G40" s="39"/>
      <c r="H40" s="41"/>
      <c r="I40" s="39"/>
      <c r="J40" s="27"/>
      <c r="K40" s="27"/>
      <c r="L40" s="27"/>
      <c r="M40" s="39"/>
      <c r="N40" s="39"/>
      <c r="O40" s="39"/>
      <c r="P40" s="39"/>
      <c r="Q40" s="105"/>
      <c r="R40" s="105"/>
      <c r="S40" s="105"/>
      <c r="T40" s="105"/>
      <c r="U40" s="105"/>
      <c r="V40" s="39"/>
      <c r="W40" s="80"/>
      <c r="X40" s="39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39"/>
      <c r="D41" s="80"/>
      <c r="E41" s="85"/>
      <c r="G41" s="39"/>
      <c r="H41" s="41"/>
      <c r="I41" s="39"/>
      <c r="J41" s="27"/>
      <c r="K41" s="27"/>
      <c r="L41" s="27"/>
      <c r="M41" s="39"/>
      <c r="N41" s="39"/>
      <c r="O41" s="39"/>
      <c r="P41" s="39"/>
      <c r="Q41" s="105"/>
      <c r="R41" s="105"/>
      <c r="S41" s="105"/>
      <c r="T41" s="105"/>
      <c r="U41" s="105"/>
      <c r="V41" s="39"/>
      <c r="W41" s="134"/>
      <c r="X41" s="39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5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105"/>
      <c r="R42" s="105"/>
      <c r="S42" s="105"/>
      <c r="T42" s="105"/>
      <c r="U42" s="105"/>
      <c r="V42" s="39"/>
      <c r="W42" s="39">
        <v>13</v>
      </c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5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105"/>
      <c r="R43" s="105"/>
      <c r="S43" s="105"/>
      <c r="T43" s="105"/>
      <c r="U43" s="105"/>
      <c r="V43" s="39"/>
      <c r="W43" s="135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5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105"/>
      <c r="R44" s="105"/>
      <c r="S44" s="105"/>
      <c r="T44" s="105"/>
      <c r="U44" s="105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5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105"/>
      <c r="R45" s="105"/>
      <c r="S45" s="105"/>
      <c r="T45" s="105"/>
      <c r="U45" s="105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5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105"/>
      <c r="R46" s="105"/>
      <c r="S46" s="105"/>
      <c r="T46" s="105"/>
      <c r="U46" s="105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5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105"/>
      <c r="R47" s="105"/>
      <c r="S47" s="105"/>
      <c r="T47" s="105"/>
      <c r="U47" s="105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5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105"/>
      <c r="R48" s="105"/>
      <c r="S48" s="105"/>
      <c r="T48" s="105"/>
      <c r="U48" s="105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5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105"/>
      <c r="R49" s="105"/>
      <c r="S49" s="105"/>
      <c r="T49" s="105"/>
      <c r="U49" s="105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5"/>
      <c r="G50" s="39"/>
      <c r="H50" s="41"/>
      <c r="I50" s="39"/>
      <c r="J50" s="27"/>
      <c r="K50" s="27"/>
      <c r="L50" s="27"/>
      <c r="M50" s="39"/>
      <c r="N50" s="39"/>
      <c r="O50" s="39"/>
      <c r="P50" s="39"/>
      <c r="Q50" s="105"/>
      <c r="R50" s="105"/>
      <c r="S50" s="105"/>
      <c r="T50" s="105"/>
      <c r="U50" s="105"/>
      <c r="V50" s="39"/>
      <c r="W50" s="80"/>
      <c r="X50" s="39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0"/>
      <c r="F51" s="27"/>
      <c r="G51" s="39"/>
      <c r="H51" s="41"/>
      <c r="I51" s="39"/>
      <c r="J51" s="27"/>
      <c r="K51" s="27"/>
      <c r="L51" s="27"/>
      <c r="M51" s="27"/>
      <c r="N51" s="60"/>
      <c r="O51" s="60"/>
      <c r="P51" s="27"/>
      <c r="Q51" s="106"/>
      <c r="R51" s="106"/>
      <c r="S51" s="106"/>
      <c r="T51" s="106"/>
      <c r="U51" s="106"/>
      <c r="V51" s="27"/>
      <c r="W51" s="80"/>
      <c r="X51" s="27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0"/>
      <c r="F52" s="27"/>
      <c r="G52" s="39"/>
      <c r="H52" s="41"/>
      <c r="I52" s="39"/>
      <c r="J52" s="27"/>
      <c r="K52" s="27"/>
      <c r="L52" s="27"/>
      <c r="M52" s="27"/>
      <c r="N52" s="60"/>
      <c r="O52" s="60"/>
      <c r="P52" s="27"/>
      <c r="Q52" s="106"/>
      <c r="R52" s="106"/>
      <c r="S52" s="106"/>
      <c r="T52" s="106"/>
      <c r="U52" s="106"/>
      <c r="V52" s="27"/>
      <c r="W52" s="80"/>
      <c r="X52" s="27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0"/>
      <c r="F53" s="27"/>
      <c r="G53" s="39"/>
      <c r="H53" s="41"/>
      <c r="I53" s="39"/>
      <c r="J53" s="27"/>
      <c r="K53" s="27"/>
      <c r="L53" s="27"/>
      <c r="M53" s="27"/>
      <c r="N53" s="60"/>
      <c r="O53" s="60"/>
      <c r="P53" s="27"/>
      <c r="Q53" s="106"/>
      <c r="R53" s="106"/>
      <c r="S53" s="106"/>
      <c r="T53" s="106"/>
      <c r="U53" s="106"/>
      <c r="V53" s="27"/>
      <c r="W53" s="80"/>
      <c r="X53" s="27"/>
      <c r="Y53" s="73"/>
      <c r="Z53" s="73"/>
      <c r="AA53" s="73"/>
      <c r="AB53" s="73"/>
      <c r="AC53" s="73"/>
      <c r="AD53" s="73"/>
    </row>
    <row r="54" spans="1:30" x14ac:dyDescent="0.25">
      <c r="A54" s="26"/>
      <c r="B54" s="80"/>
      <c r="C54" s="39"/>
      <c r="D54" s="80"/>
      <c r="E54" s="80"/>
      <c r="F54" s="27"/>
      <c r="G54" s="39"/>
      <c r="H54" s="41"/>
      <c r="I54" s="39"/>
      <c r="J54" s="27"/>
      <c r="K54" s="27"/>
      <c r="L54" s="27"/>
      <c r="M54" s="27"/>
      <c r="N54" s="60"/>
      <c r="O54" s="60"/>
      <c r="P54" s="27"/>
      <c r="Q54" s="106"/>
      <c r="R54" s="106"/>
      <c r="S54" s="106"/>
      <c r="T54" s="106"/>
      <c r="U54" s="106"/>
      <c r="V54" s="27"/>
      <c r="W54" s="80"/>
      <c r="X54" s="27"/>
      <c r="Y54" s="73"/>
      <c r="Z54" s="73"/>
      <c r="AA54" s="73"/>
      <c r="AB54" s="73"/>
      <c r="AC54" s="73"/>
      <c r="AD54" s="73"/>
    </row>
    <row r="55" spans="1:30" x14ac:dyDescent="0.25">
      <c r="A55" s="26"/>
      <c r="B55" s="80"/>
      <c r="C55" s="39"/>
      <c r="D55" s="80"/>
      <c r="E55" s="80"/>
      <c r="F55" s="27"/>
      <c r="G55" s="39"/>
      <c r="H55" s="41"/>
      <c r="I55" s="39"/>
      <c r="J55" s="27"/>
      <c r="K55" s="27"/>
      <c r="L55" s="27"/>
      <c r="M55" s="27"/>
      <c r="N55" s="60"/>
      <c r="O55" s="60"/>
      <c r="P55" s="27"/>
      <c r="Q55" s="106"/>
      <c r="R55" s="106"/>
      <c r="S55" s="106"/>
      <c r="T55" s="106"/>
      <c r="U55" s="106"/>
      <c r="V55" s="27"/>
      <c r="W55" s="80"/>
      <c r="X55" s="27"/>
      <c r="Y55" s="73"/>
      <c r="Z55" s="73"/>
      <c r="AA55" s="73"/>
      <c r="AB55" s="73"/>
      <c r="AC55" s="73"/>
      <c r="AD55" s="73"/>
    </row>
    <row r="56" spans="1:30" x14ac:dyDescent="0.25">
      <c r="A56" s="26"/>
      <c r="B56" s="80"/>
      <c r="C56" s="39"/>
      <c r="D56" s="80"/>
      <c r="E56" s="80"/>
      <c r="F56" s="27"/>
      <c r="G56" s="39"/>
      <c r="H56" s="41"/>
      <c r="I56" s="39"/>
      <c r="J56" s="27"/>
      <c r="K56" s="27"/>
      <c r="L56" s="27"/>
      <c r="M56" s="27"/>
      <c r="N56" s="60"/>
      <c r="O56" s="60"/>
      <c r="P56" s="27"/>
      <c r="Q56" s="106"/>
      <c r="R56" s="106"/>
      <c r="S56" s="106"/>
      <c r="T56" s="106"/>
      <c r="U56" s="106"/>
      <c r="V56" s="27"/>
      <c r="W56" s="80"/>
      <c r="X56" s="27"/>
      <c r="Y56" s="73"/>
      <c r="Z56" s="73"/>
      <c r="AA56" s="73"/>
      <c r="AB56" s="73"/>
      <c r="AC56" s="73"/>
      <c r="AD56" s="73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08"/>
      <c r="R69" s="108"/>
      <c r="S69" s="108"/>
      <c r="T69" s="108"/>
      <c r="U69" s="108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2020-09-11T22:07:37Z</dcterms:modified>
</cp:coreProperties>
</file>