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6" i="1" l="1"/>
  <c r="M6" i="1"/>
  <c r="O4" i="1"/>
  <c r="M4" i="1"/>
  <c r="O7" i="1"/>
  <c r="M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L7" i="1"/>
  <c r="K7" i="1"/>
  <c r="J7" i="1"/>
  <c r="I7" i="1"/>
  <c r="I11" i="1" s="1"/>
  <c r="H7" i="1"/>
  <c r="H11" i="1" s="1"/>
  <c r="G7" i="1"/>
  <c r="G11" i="1" s="1"/>
  <c r="G14" i="1" s="1"/>
  <c r="F7" i="1"/>
  <c r="F11" i="1" s="1"/>
  <c r="E7" i="1"/>
  <c r="E11" i="1" s="1"/>
  <c r="E14" i="1" s="1"/>
  <c r="N7" i="1"/>
  <c r="N11" i="1" s="1"/>
  <c r="I14" i="1" l="1"/>
  <c r="M14" i="1" s="1"/>
  <c r="M11" i="1"/>
  <c r="F14" i="1"/>
  <c r="K14" i="1" s="1"/>
  <c r="K11" i="1"/>
  <c r="H14" i="1"/>
  <c r="L14" i="1" s="1"/>
  <c r="L11" i="1"/>
  <c r="D8" i="1"/>
</calcChain>
</file>

<file path=xl/sharedStrings.xml><?xml version="1.0" encoding="utf-8"?>
<sst xmlns="http://schemas.openxmlformats.org/spreadsheetml/2006/main" count="79" uniqueCount="55">
  <si>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</si>
  <si>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</si>
  <si>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</si>
  <si>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</si>
  <si>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</si>
  <si>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</si>
  <si>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</si>
  <si>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</si>
  <si>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</si>
  <si>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</si>
  <si>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</si>
  <si>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</si>
  <si>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</si>
  <si>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</si>
  <si>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</si>
  <si>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</si>
  <si>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</si>
  <si>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</si>
  <si>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</si>
  <si>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</si>
  <si>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</si>
  <si>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</si>
  <si>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</si>
  <si>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</si>
  <si>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</si>
  <si>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</si>
  <si>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</si>
  <si>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</si>
  <si>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</si>
  <si>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</si>
  <si>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</si>
  <si>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</si>
  <si>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</si>
  <si>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</si>
  <si>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Manse PP = Mansen Pesäpallo  (1978)</t>
  </si>
  <si>
    <t>Saara Sunila</t>
  </si>
  <si>
    <t>12.</t>
  </si>
  <si>
    <t>Manse PP</t>
  </si>
  <si>
    <t>KAIKKI</t>
  </si>
  <si>
    <t>4.6.1973</t>
  </si>
  <si>
    <t>ykkössarja</t>
  </si>
  <si>
    <t>ENSIMMÄISET</t>
  </si>
  <si>
    <t>Ottelu</t>
  </si>
  <si>
    <t>1.  ottelu</t>
  </si>
  <si>
    <t>Lyöty juoksu</t>
  </si>
  <si>
    <t>Tuotu juoksu</t>
  </si>
  <si>
    <t>Kunnari</t>
  </si>
  <si>
    <t>17.05. 1990  ViPa - Manse PP  24-3</t>
  </si>
  <si>
    <t xml:space="preserve">  16 v 11 kk 13 pv</t>
  </si>
  <si>
    <t>23.05. 1990  Manse PP - UPV  11-13</t>
  </si>
  <si>
    <t>3.  ottelu</t>
  </si>
  <si>
    <t xml:space="preserve">  16 v 11 kk 19 pv</t>
  </si>
  <si>
    <t>15.08. 1990  Manse PP - Tahko  9-11</t>
  </si>
  <si>
    <t>19.  ottelu</t>
  </si>
  <si>
    <t xml:space="preserve">  17 v   2 kk 11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</si>
</sst>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4" borderId="4" xfId="0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1" fontId="2" fillId="6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3" xfId="1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41" customWidth="1"/>
    <col min="4" max="4" width="12" style="42" customWidth="1"/>
    <col min="5" max="5" width="5.5703125" style="42" customWidth="1"/>
    <col min="6" max="12" width="5.7109375" style="42" customWidth="1"/>
    <col min="13" max="13" width="6.28515625" style="42" customWidth="1"/>
    <col min="14" max="14" width="8.28515625" style="42" customWidth="1"/>
    <col min="15" max="15" width="0.42578125" style="42" customWidth="1"/>
    <col min="16" max="23" width="5.7109375" style="42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27</v>
      </c>
      <c r="AA2" s="15"/>
      <c r="AB2" s="15"/>
      <c r="AC2" s="21"/>
      <c r="AD2" s="15"/>
      <c r="AE2" s="16"/>
      <c r="AF2" s="14" t="s">
        <v>28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20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21</v>
      </c>
      <c r="AA3" s="19" t="s">
        <v>22</v>
      </c>
      <c r="AB3" s="16" t="s">
        <v>23</v>
      </c>
      <c r="AC3" s="16" t="s">
        <v>29</v>
      </c>
      <c r="AD3" s="18" t="s">
        <v>30</v>
      </c>
      <c r="AE3" s="19" t="s">
        <v>31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1990</v>
      </c>
      <c r="C4" s="27" t="s">
        <v>36</v>
      </c>
      <c r="D4" s="29" t="s">
        <v>37</v>
      </c>
      <c r="E4" s="44">
        <v>20</v>
      </c>
      <c r="F4" s="27">
        <v>1</v>
      </c>
      <c r="G4" s="27">
        <v>8</v>
      </c>
      <c r="H4" s="27">
        <v>6</v>
      </c>
      <c r="I4" s="27">
        <v>51</v>
      </c>
      <c r="J4" s="27">
        <v>14</v>
      </c>
      <c r="K4" s="27">
        <v>15</v>
      </c>
      <c r="L4" s="27">
        <v>13</v>
      </c>
      <c r="M4" s="27">
        <f>SUM(F4+G4)</f>
        <v>9</v>
      </c>
      <c r="N4" s="45">
        <v>0.39700000000000002</v>
      </c>
      <c r="O4" s="36">
        <f>PRODUCT(I4/N4)</f>
        <v>128.46347607052897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40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61">
        <v>1991</v>
      </c>
      <c r="C5" s="61"/>
      <c r="D5" s="62" t="s">
        <v>37</v>
      </c>
      <c r="E5" s="63"/>
      <c r="F5" s="64" t="s">
        <v>40</v>
      </c>
      <c r="G5" s="65"/>
      <c r="H5" s="66"/>
      <c r="I5" s="61"/>
      <c r="J5" s="61"/>
      <c r="K5" s="61"/>
      <c r="L5" s="61"/>
      <c r="M5" s="61"/>
      <c r="N5" s="67"/>
      <c r="O5" s="36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1992</v>
      </c>
      <c r="C6" s="27" t="s">
        <v>36</v>
      </c>
      <c r="D6" s="29" t="s">
        <v>37</v>
      </c>
      <c r="E6" s="44">
        <v>5</v>
      </c>
      <c r="F6" s="27">
        <v>0</v>
      </c>
      <c r="G6" s="27">
        <v>4</v>
      </c>
      <c r="H6" s="27">
        <v>3</v>
      </c>
      <c r="I6" s="27">
        <v>23</v>
      </c>
      <c r="J6" s="27">
        <v>6</v>
      </c>
      <c r="K6" s="27">
        <v>7</v>
      </c>
      <c r="L6" s="27">
        <v>6</v>
      </c>
      <c r="M6" s="27">
        <f>SUM(F6+G6)</f>
        <v>4</v>
      </c>
      <c r="N6" s="45">
        <v>0.59</v>
      </c>
      <c r="O6" s="36">
        <f>PRODUCT(I6/N6)</f>
        <v>38.983050847457626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40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 t="shared" ref="E7:M7" si="0">SUM(E4:E6)</f>
        <v>25</v>
      </c>
      <c r="F7" s="19">
        <f t="shared" si="0"/>
        <v>1</v>
      </c>
      <c r="G7" s="19">
        <f t="shared" si="0"/>
        <v>12</v>
      </c>
      <c r="H7" s="19">
        <f t="shared" si="0"/>
        <v>9</v>
      </c>
      <c r="I7" s="19">
        <f t="shared" si="0"/>
        <v>74</v>
      </c>
      <c r="J7" s="19">
        <f t="shared" si="0"/>
        <v>20</v>
      </c>
      <c r="K7" s="19">
        <f t="shared" si="0"/>
        <v>22</v>
      </c>
      <c r="L7" s="19">
        <f t="shared" si="0"/>
        <v>19</v>
      </c>
      <c r="M7" s="19">
        <f t="shared" si="0"/>
        <v>13</v>
      </c>
      <c r="N7" s="30">
        <f>PRODUCT(I7/O7)</f>
        <v>0.44193212819662936</v>
      </c>
      <c r="O7" s="31">
        <f t="shared" ref="O7:AE7" si="1">SUM(O4:O6)</f>
        <v>167.4465269179866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0</v>
      </c>
      <c r="AC7" s="19">
        <f t="shared" si="1"/>
        <v>0</v>
      </c>
      <c r="AD7" s="19">
        <f t="shared" si="1"/>
        <v>0</v>
      </c>
      <c r="AE7" s="19">
        <f t="shared" si="1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2"/>
      <c r="D8" s="33">
        <f>SUM(F7:H7)+((I7-F7-G7)/3)+(E7/3)+(Z7*25)+(AA7*25)+(AB7*10)+(AC7*25)+(AD7*20)+(AE7*15)</f>
        <v>50.666666666666664</v>
      </c>
      <c r="E8" s="1"/>
      <c r="F8" s="1"/>
      <c r="G8" s="1"/>
      <c r="H8" s="1"/>
      <c r="I8" s="1"/>
      <c r="J8" s="1"/>
      <c r="K8" s="1"/>
      <c r="L8" s="1"/>
      <c r="M8" s="1"/>
      <c r="N8" s="3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5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4"/>
      <c r="O9" s="36"/>
      <c r="P9" s="1"/>
      <c r="Q9" s="37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8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16</v>
      </c>
      <c r="C10" s="39"/>
      <c r="D10" s="39"/>
      <c r="E10" s="19" t="s">
        <v>4</v>
      </c>
      <c r="F10" s="19" t="s">
        <v>13</v>
      </c>
      <c r="G10" s="16" t="s">
        <v>14</v>
      </c>
      <c r="H10" s="19" t="s">
        <v>15</v>
      </c>
      <c r="I10" s="19" t="s">
        <v>3</v>
      </c>
      <c r="J10" s="1"/>
      <c r="K10" s="19" t="s">
        <v>24</v>
      </c>
      <c r="L10" s="19" t="s">
        <v>25</v>
      </c>
      <c r="M10" s="19" t="s">
        <v>26</v>
      </c>
      <c r="N10" s="30" t="s">
        <v>32</v>
      </c>
      <c r="O10" s="25"/>
      <c r="P10" s="46" t="s">
        <v>41</v>
      </c>
      <c r="Q10" s="13"/>
      <c r="R10" s="13"/>
      <c r="S10" s="13"/>
      <c r="T10" s="68"/>
      <c r="U10" s="68"/>
      <c r="V10" s="68"/>
      <c r="W10" s="68"/>
      <c r="X10" s="68"/>
      <c r="Y10" s="13"/>
      <c r="Z10" s="13"/>
      <c r="AA10" s="13"/>
      <c r="AB10" s="13"/>
      <c r="AC10" s="13"/>
      <c r="AD10" s="13"/>
      <c r="AE10" s="13"/>
      <c r="AF10" s="69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6" t="s">
        <v>17</v>
      </c>
      <c r="C11" s="13"/>
      <c r="D11" s="47"/>
      <c r="E11" s="27">
        <f>PRODUCT(E7)</f>
        <v>25</v>
      </c>
      <c r="F11" s="27">
        <f>PRODUCT(F7)</f>
        <v>1</v>
      </c>
      <c r="G11" s="27">
        <f>PRODUCT(G7)</f>
        <v>12</v>
      </c>
      <c r="H11" s="27">
        <f>PRODUCT(H7)</f>
        <v>9</v>
      </c>
      <c r="I11" s="27">
        <f>PRODUCT(I7)</f>
        <v>74</v>
      </c>
      <c r="J11" s="1"/>
      <c r="K11" s="48">
        <f>PRODUCT((F11+G11)/E11)</f>
        <v>0.52</v>
      </c>
      <c r="L11" s="48">
        <f>PRODUCT(H11/E11)</f>
        <v>0.36</v>
      </c>
      <c r="M11" s="48">
        <f>PRODUCT(I11/E11)</f>
        <v>2.96</v>
      </c>
      <c r="N11" s="49">
        <f>PRODUCT(N7)</f>
        <v>0.44193212819662936</v>
      </c>
      <c r="O11" s="25"/>
      <c r="P11" s="70" t="s">
        <v>42</v>
      </c>
      <c r="Q11" s="71"/>
      <c r="R11" s="71"/>
      <c r="S11" s="72" t="s">
        <v>47</v>
      </c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 t="s">
        <v>43</v>
      </c>
      <c r="AE11" s="73"/>
      <c r="AF11" s="74" t="s">
        <v>48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27"/>
      <c r="F12" s="27"/>
      <c r="G12" s="27"/>
      <c r="H12" s="27"/>
      <c r="I12" s="27"/>
      <c r="J12" s="1"/>
      <c r="K12" s="48"/>
      <c r="L12" s="48"/>
      <c r="M12" s="48"/>
      <c r="N12" s="49"/>
      <c r="O12" s="25"/>
      <c r="P12" s="75" t="s">
        <v>44</v>
      </c>
      <c r="Q12" s="76"/>
      <c r="R12" s="76"/>
      <c r="S12" s="77" t="s">
        <v>49</v>
      </c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8" t="s">
        <v>50</v>
      </c>
      <c r="AE12" s="78"/>
      <c r="AF12" s="79" t="s">
        <v>51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3" t="s">
        <v>19</v>
      </c>
      <c r="C13" s="54"/>
      <c r="D13" s="55"/>
      <c r="E13" s="28"/>
      <c r="F13" s="28"/>
      <c r="G13" s="28"/>
      <c r="H13" s="28"/>
      <c r="I13" s="28"/>
      <c r="J13" s="1"/>
      <c r="K13" s="56"/>
      <c r="L13" s="56"/>
      <c r="M13" s="56"/>
      <c r="N13" s="57"/>
      <c r="O13" s="25"/>
      <c r="P13" s="75" t="s">
        <v>45</v>
      </c>
      <c r="Q13" s="76"/>
      <c r="R13" s="76"/>
      <c r="S13" s="77" t="s">
        <v>47</v>
      </c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8" t="s">
        <v>43</v>
      </c>
      <c r="AE13" s="78"/>
      <c r="AF13" s="79" t="s">
        <v>48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8" t="s">
        <v>38</v>
      </c>
      <c r="C14" s="59"/>
      <c r="D14" s="40"/>
      <c r="E14" s="19">
        <f>SUM(E11:E13)</f>
        <v>25</v>
      </c>
      <c r="F14" s="19">
        <f>SUM(F11:F13)</f>
        <v>1</v>
      </c>
      <c r="G14" s="19">
        <f>SUM(G11:G13)</f>
        <v>12</v>
      </c>
      <c r="H14" s="19">
        <f>SUM(H11:H13)</f>
        <v>9</v>
      </c>
      <c r="I14" s="19">
        <f>SUM(I11:I13)</f>
        <v>74</v>
      </c>
      <c r="J14" s="1"/>
      <c r="K14" s="60">
        <f>PRODUCT((F14+G14)/E14)</f>
        <v>0.52</v>
      </c>
      <c r="L14" s="60">
        <f>PRODUCT(H14/E14)</f>
        <v>0.36</v>
      </c>
      <c r="M14" s="60">
        <f>PRODUCT(I14/E14)</f>
        <v>2.96</v>
      </c>
      <c r="N14" s="30">
        <v>0.442</v>
      </c>
      <c r="O14" s="25"/>
      <c r="P14" s="80" t="s">
        <v>46</v>
      </c>
      <c r="Q14" s="81"/>
      <c r="R14" s="81"/>
      <c r="S14" s="82" t="s">
        <v>52</v>
      </c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3" t="s">
        <v>53</v>
      </c>
      <c r="AE14" s="83"/>
      <c r="AF14" s="84" t="s">
        <v>54</v>
      </c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8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 t="s">
        <v>33</v>
      </c>
      <c r="C16" s="1"/>
      <c r="D16" s="43" t="s">
        <v>34</v>
      </c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8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8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8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8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8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8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8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8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8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8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8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8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8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8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8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8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8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8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8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8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8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7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8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7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8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7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8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7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8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7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8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7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8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7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8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7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8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7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8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7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8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7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8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7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8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7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8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7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8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7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8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7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8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7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8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7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8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7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8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7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8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7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8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7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8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7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8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7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8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7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8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7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8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7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8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7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8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7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8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7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8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7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8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7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8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7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8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7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8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7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8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7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8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7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8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7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8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7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8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7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8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7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8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7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8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7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8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7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8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7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8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7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8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7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8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7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8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7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8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7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8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7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8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7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8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7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8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7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8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7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8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7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8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7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8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7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8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7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8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7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8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7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8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7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8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7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8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7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8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7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8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7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8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7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8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7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8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7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8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7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8"/>
      <c r="AG147" s="24"/>
      <c r="AH147" s="9"/>
      <c r="AI147" s="9"/>
      <c r="AJ147" s="9"/>
      <c r="AK147" s="9"/>
      <c r="AL14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2019-02-02T10:16:44Z</dcterms:modified>
</cp:coreProperties>
</file>