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 l="1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G4" i="5"/>
  <c r="AF7" i="5" l="1"/>
  <c r="AR7" i="5"/>
  <c r="I12" i="5"/>
  <c r="G12" i="5"/>
  <c r="E12" i="5"/>
  <c r="K11" i="5"/>
  <c r="I11" i="5"/>
  <c r="I13" i="5" s="1"/>
  <c r="H11" i="5"/>
  <c r="G11" i="5"/>
  <c r="G13" i="5" s="1"/>
  <c r="F11" i="5"/>
  <c r="E11" i="5"/>
  <c r="E13" i="5" s="1"/>
  <c r="K12" i="5" l="1"/>
  <c r="J12" i="5" s="1"/>
  <c r="F12" i="5"/>
  <c r="L12" i="5" s="1"/>
  <c r="H12" i="5"/>
  <c r="H13" i="5" s="1"/>
  <c r="M13" i="5" s="1"/>
  <c r="O13" i="5"/>
  <c r="O12" i="5"/>
  <c r="K13" i="5" l="1"/>
  <c r="J13" i="5" s="1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<sst xmlns="http://schemas.openxmlformats.org/spreadsheetml/2006/main" count="74" uniqueCount="32">
  <si>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</si>
  <si>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</si>
  <si>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</si>
  <si>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</si>
  <si>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</si>
  <si>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</si>
  <si>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</si>
  <si>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</si>
  <si>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</si>
  <si>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</si>
  <si>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</si>
  <si>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</si>
  <si>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</si>
  <si>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</si>
  <si>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</si>
  <si>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</si>
  <si>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</si>
  <si>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</si>
  <si>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</si>
  <si>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</si>
  <si>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</si>
  <si>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</si>
  <si>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</si>
  <si>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</si>
  <si>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HP-K = Haapajärven Pesä-Kiilat  (1990)</t>
  </si>
  <si>
    <t>Tuukka Suni</t>
  </si>
  <si>
    <t>9.</t>
  </si>
  <si>
    <t>HP-K</t>
  </si>
  <si>
    <t>9.2.2002   Nivala</t>
  </si>
  <si>
    <t>NiPe = Nivala-Pesis  (1997),  kasvattajaseura</t>
  </si>
  <si>
    <t>1.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</si>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</sst>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3</v>
      </c>
      <c r="AB4" s="12">
        <v>0</v>
      </c>
      <c r="AC4" s="12">
        <v>1</v>
      </c>
      <c r="AD4" s="12">
        <v>0</v>
      </c>
      <c r="AE4" s="12">
        <v>2</v>
      </c>
      <c r="AF4" s="68">
        <v>0.28570000000000001</v>
      </c>
      <c r="AG4" s="69">
        <f>PRODUCT(AE4/AF4)</f>
        <v>7.0003500175008746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30</v>
      </c>
      <c r="Z5" s="1" t="s">
        <v>27</v>
      </c>
      <c r="AA5" s="12">
        <v>14</v>
      </c>
      <c r="AB5" s="12">
        <v>0</v>
      </c>
      <c r="AC5" s="12">
        <v>4</v>
      </c>
      <c r="AD5" s="12">
        <v>5</v>
      </c>
      <c r="AE5" s="12">
        <v>28</v>
      </c>
      <c r="AF5" s="68">
        <v>0.4516</v>
      </c>
      <c r="AG5" s="19">
        <v>62</v>
      </c>
      <c r="AH5" s="40"/>
      <c r="AI5" s="7"/>
      <c r="AJ5" s="7"/>
      <c r="AK5" s="7"/>
      <c r="AM5" s="12">
        <v>1</v>
      </c>
      <c r="AN5" s="12">
        <v>0</v>
      </c>
      <c r="AO5" s="13">
        <v>0</v>
      </c>
      <c r="AP5" s="12">
        <v>0</v>
      </c>
      <c r="AQ5" s="12">
        <v>2</v>
      </c>
      <c r="AR5" s="65">
        <v>0.66659999999999997</v>
      </c>
      <c r="AS5" s="19">
        <v>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31</v>
      </c>
      <c r="Z6" s="1" t="s">
        <v>27</v>
      </c>
      <c r="AA6" s="12">
        <v>7</v>
      </c>
      <c r="AB6" s="12">
        <v>0</v>
      </c>
      <c r="AC6" s="12">
        <v>3</v>
      </c>
      <c r="AD6" s="12">
        <v>2</v>
      </c>
      <c r="AE6" s="12">
        <v>14</v>
      </c>
      <c r="AF6" s="32">
        <v>0.5</v>
      </c>
      <c r="AG6" s="19">
        <v>28</v>
      </c>
      <c r="AH6" s="40"/>
      <c r="AI6" s="7"/>
      <c r="AJ6" s="7"/>
      <c r="AK6" s="7"/>
      <c r="AL6" s="70"/>
      <c r="AM6" s="12">
        <v>2</v>
      </c>
      <c r="AN6" s="12">
        <v>0</v>
      </c>
      <c r="AO6" s="13">
        <v>0</v>
      </c>
      <c r="AP6" s="12">
        <v>1</v>
      </c>
      <c r="AQ6" s="12">
        <v>1</v>
      </c>
      <c r="AR6" s="65">
        <v>0.125</v>
      </c>
      <c r="AS6" s="19">
        <v>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 t="shared" ref="F7:I7" si="0">SUM(F4:F6)</f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24</v>
      </c>
      <c r="AB7" s="36">
        <f t="shared" ref="AB7:AG7" si="2">SUM(AB4:AB6)</f>
        <v>0</v>
      </c>
      <c r="AC7" s="36">
        <f t="shared" si="2"/>
        <v>8</v>
      </c>
      <c r="AD7" s="36">
        <f t="shared" si="2"/>
        <v>7</v>
      </c>
      <c r="AE7" s="36">
        <f t="shared" si="2"/>
        <v>44</v>
      </c>
      <c r="AF7" s="37">
        <f>PRODUCT(AE7/AG7)</f>
        <v>0.45360661061595642</v>
      </c>
      <c r="AG7" s="21">
        <f t="shared" si="2"/>
        <v>97.000350017500878</v>
      </c>
      <c r="AH7" s="18"/>
      <c r="AI7" s="29"/>
      <c r="AJ7" s="41"/>
      <c r="AK7" s="42"/>
      <c r="AL7" s="10"/>
      <c r="AM7" s="36">
        <f>SUM(AM4:AM6)</f>
        <v>3</v>
      </c>
      <c r="AN7" s="36">
        <f t="shared" ref="AN7:AQ7" si="3">SUM(AN4:AN6)</f>
        <v>0</v>
      </c>
      <c r="AO7" s="36">
        <f t="shared" si="3"/>
        <v>0</v>
      </c>
      <c r="AP7" s="36">
        <f t="shared" si="3"/>
        <v>1</v>
      </c>
      <c r="AQ7" s="36">
        <f t="shared" si="3"/>
        <v>3</v>
      </c>
      <c r="AR7" s="37">
        <f>PRODUCT(AQ7/AS7)</f>
        <v>0.27272727272727271</v>
      </c>
      <c r="AS7" s="39">
        <f>SUM(AS4:AS6)</f>
        <v>11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16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27</v>
      </c>
      <c r="F12" s="47">
        <f>PRODUCT(AB7+AN7)</f>
        <v>0</v>
      </c>
      <c r="G12" s="47">
        <f>PRODUCT(AC7+AO7)</f>
        <v>8</v>
      </c>
      <c r="H12" s="47">
        <f>PRODUCT(AD7+AP7)</f>
        <v>8</v>
      </c>
      <c r="I12" s="47">
        <f>PRODUCT(AE7+AQ7)</f>
        <v>47</v>
      </c>
      <c r="J12" s="60">
        <f>PRODUCT(I12/K12)</f>
        <v>0.43518377479687709</v>
      </c>
      <c r="K12" s="10">
        <f>PRODUCT(AG7+AS7)</f>
        <v>108.00035001750088</v>
      </c>
      <c r="L12" s="53">
        <f>PRODUCT((F12+G12)/E12)</f>
        <v>0.29629629629629628</v>
      </c>
      <c r="M12" s="53">
        <f>PRODUCT(H12/E12)</f>
        <v>0.29629629629629628</v>
      </c>
      <c r="N12" s="53">
        <f>PRODUCT((F12+G12+H12)/E12)</f>
        <v>0.59259259259259256</v>
      </c>
      <c r="O12" s="53">
        <f>PRODUCT(I12/E12)</f>
        <v>1.7407407407407407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27</v>
      </c>
      <c r="F13" s="47">
        <f t="shared" ref="F13:I13" si="4">SUM(F10:F12)</f>
        <v>0</v>
      </c>
      <c r="G13" s="47">
        <f t="shared" si="4"/>
        <v>8</v>
      </c>
      <c r="H13" s="47">
        <f t="shared" si="4"/>
        <v>8</v>
      </c>
      <c r="I13" s="47">
        <f t="shared" si="4"/>
        <v>47</v>
      </c>
      <c r="J13" s="60">
        <f>PRODUCT(I13/K13)</f>
        <v>0.43518377479687709</v>
      </c>
      <c r="K13" s="16">
        <f>SUM(K10:K12)</f>
        <v>108.00035001750088</v>
      </c>
      <c r="L13" s="53">
        <f>PRODUCT((F13+G13)/E13)</f>
        <v>0.29629629629629628</v>
      </c>
      <c r="M13" s="53">
        <f>PRODUCT(H13/E13)</f>
        <v>0.29629629629629628</v>
      </c>
      <c r="N13" s="53">
        <f>PRODUCT((F13+G13+H13)/E13)</f>
        <v>0.59259259259259256</v>
      </c>
      <c r="O13" s="53">
        <f>PRODUCT(I13/E13)</f>
        <v>1.7407407407407407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T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2020-09-03T14:15:22Z</dcterms:modified>
</cp:coreProperties>
</file>