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3" i="1" l="1"/>
  <c r="M16" i="1" l="1"/>
  <c r="O12" i="1"/>
  <c r="M12" i="1" l="1"/>
  <c r="O16" i="1"/>
  <c r="O19" i="1" s="1"/>
  <c r="AE12" i="1"/>
  <c r="AD12" i="1"/>
  <c r="AC12" i="1"/>
  <c r="AB12" i="1"/>
  <c r="AA12" i="1"/>
  <c r="Z12" i="1"/>
  <c r="Y12" i="1"/>
  <c r="X12" i="1"/>
  <c r="H18" i="1" s="1"/>
  <c r="W12" i="1"/>
  <c r="G18" i="1" s="1"/>
  <c r="V12" i="1"/>
  <c r="F18" i="1" s="1"/>
  <c r="K18" i="1" s="1"/>
  <c r="U12" i="1"/>
  <c r="E18" i="1" s="1"/>
  <c r="T12" i="1"/>
  <c r="S12" i="1"/>
  <c r="R12" i="1"/>
  <c r="Q12" i="1"/>
  <c r="P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6" i="1" l="1"/>
  <c r="E19" i="1"/>
  <c r="L18" i="1"/>
  <c r="N12" i="1"/>
  <c r="N16" i="1" s="1"/>
  <c r="G19" i="1"/>
  <c r="H19" i="1"/>
  <c r="L19" i="1" s="1"/>
  <c r="L16" i="1"/>
  <c r="F19" i="1"/>
  <c r="I16" i="1"/>
  <c r="K19" i="1" l="1"/>
  <c r="I19" i="1"/>
  <c r="N19" i="1" l="1"/>
</calcChain>
</file>

<file path=xl/sharedStrings.xml><?xml version="1.0" encoding="utf-8"?>
<sst xmlns="http://schemas.openxmlformats.org/spreadsheetml/2006/main" count="89" uniqueCount="60">
  <si>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</si>
  <si>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</si>
  <si>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</si>
  <si>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</si>
  <si>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</si>
  <si>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</si>
  <si>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</si>
  <si>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</si>
  <si>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</si>
  <si>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</si>
  <si>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</si>
  <si>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</si>
  <si>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</si>
  <si>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</si>
  <si>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</si>
  <si>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</si>
  <si>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</si>
  <si>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</si>
  <si>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</si>
  <si>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</si>
  <si>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</si>
  <si>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</si>
  <si>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</si>
  <si>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</si>
  <si>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</si>
  <si>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</si>
  <si>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</si>
  <si>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</si>
  <si>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</si>
  <si>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</si>
  <si>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</si>
  <si>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</si>
  <si>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</si>
  <si>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</si>
  <si>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</si>
  <si>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</si>
  <si>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</si>
  <si>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</si>
  <si>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 Sumi</t>
  </si>
  <si>
    <t>31.10.1963</t>
  </si>
  <si>
    <t>7.-8.</t>
  </si>
  <si>
    <t>RPL</t>
  </si>
  <si>
    <t>putoamissarja</t>
  </si>
  <si>
    <t>1.</t>
  </si>
  <si>
    <t>ykkössarja</t>
  </si>
  <si>
    <t>MESTARUUSSARJA</t>
  </si>
  <si>
    <t>URA SM-SARJASSA</t>
  </si>
  <si>
    <t>Cup</t>
  </si>
  <si>
    <t>4.</t>
  </si>
  <si>
    <t>10.</t>
  </si>
  <si>
    <t>9.</t>
  </si>
  <si>
    <t xml:space="preserve">  15 v   7 kk 20 pv</t>
  </si>
  <si>
    <t>9.  ottelu</t>
  </si>
  <si>
    <t xml:space="preserve">  17 v   7 kk 26 pv</t>
  </si>
  <si>
    <t>49.  ottelu</t>
  </si>
  <si>
    <t xml:space="preserve">  19 v   8 kk 24 pv</t>
  </si>
  <si>
    <t>20.06. 1979  UPV - RPL  11-6</t>
  </si>
  <si>
    <t>26.05. 1981  Kiri - RPL  11-14</t>
  </si>
  <si>
    <t>24.07. 1983  Virkiä - RPL  10-2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</si>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</sst>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43" t="s">
        <v>40</v>
      </c>
      <c r="D4" s="41" t="s">
        <v>41</v>
      </c>
      <c r="E4" s="27">
        <v>2</v>
      </c>
      <c r="F4" s="27">
        <v>0</v>
      </c>
      <c r="G4" s="27">
        <v>0</v>
      </c>
      <c r="H4" s="27">
        <v>1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>
        <v>3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82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1980</v>
      </c>
      <c r="C5" s="43" t="s">
        <v>43</v>
      </c>
      <c r="D5" s="41" t="s">
        <v>41</v>
      </c>
      <c r="E5" s="27">
        <v>1</v>
      </c>
      <c r="F5" s="27">
        <v>0</v>
      </c>
      <c r="G5" s="27">
        <v>0</v>
      </c>
      <c r="H5" s="27">
        <v>0</v>
      </c>
      <c r="I5" s="75"/>
      <c r="J5" s="75"/>
      <c r="K5" s="75"/>
      <c r="L5" s="75"/>
      <c r="M5" s="75"/>
      <c r="N5" s="7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>
        <v>1</v>
      </c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1981</v>
      </c>
      <c r="C6" s="27" t="s">
        <v>43</v>
      </c>
      <c r="D6" s="41" t="s">
        <v>41</v>
      </c>
      <c r="E6" s="27">
        <v>14</v>
      </c>
      <c r="F6" s="27">
        <v>0</v>
      </c>
      <c r="G6" s="27">
        <v>5</v>
      </c>
      <c r="H6" s="27">
        <v>8</v>
      </c>
      <c r="I6" s="27">
        <v>36</v>
      </c>
      <c r="J6" s="27">
        <v>12</v>
      </c>
      <c r="K6" s="27">
        <v>13</v>
      </c>
      <c r="L6" s="27">
        <v>6</v>
      </c>
      <c r="M6" s="27">
        <v>5</v>
      </c>
      <c r="N6" s="30">
        <v>0.5714285714285714</v>
      </c>
      <c r="O6" s="25">
        <v>63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1982</v>
      </c>
      <c r="C7" s="27" t="s">
        <v>48</v>
      </c>
      <c r="D7" s="41" t="s">
        <v>41</v>
      </c>
      <c r="E7" s="27">
        <v>16</v>
      </c>
      <c r="F7" s="27">
        <v>0</v>
      </c>
      <c r="G7" s="27">
        <v>10</v>
      </c>
      <c r="H7" s="27">
        <v>13</v>
      </c>
      <c r="I7" s="27">
        <v>36</v>
      </c>
      <c r="J7" s="27">
        <v>11</v>
      </c>
      <c r="K7" s="27">
        <v>7</v>
      </c>
      <c r="L7" s="27">
        <v>8</v>
      </c>
      <c r="M7" s="27">
        <v>10</v>
      </c>
      <c r="N7" s="30">
        <v>0.48</v>
      </c>
      <c r="O7" s="25">
        <v>75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1983</v>
      </c>
      <c r="C8" s="27" t="s">
        <v>49</v>
      </c>
      <c r="D8" s="41" t="s">
        <v>41</v>
      </c>
      <c r="E8" s="27">
        <v>18</v>
      </c>
      <c r="F8" s="27">
        <v>1</v>
      </c>
      <c r="G8" s="27">
        <v>7</v>
      </c>
      <c r="H8" s="27">
        <v>17</v>
      </c>
      <c r="I8" s="27">
        <v>65</v>
      </c>
      <c r="J8" s="27">
        <v>27</v>
      </c>
      <c r="K8" s="27">
        <v>15</v>
      </c>
      <c r="L8" s="27">
        <v>15</v>
      </c>
      <c r="M8" s="27">
        <v>8</v>
      </c>
      <c r="N8" s="30">
        <v>0.59090909090909094</v>
      </c>
      <c r="O8" s="25">
        <v>110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5">
        <v>1984</v>
      </c>
      <c r="C9" s="85"/>
      <c r="D9" s="86" t="s">
        <v>41</v>
      </c>
      <c r="E9" s="85"/>
      <c r="F9" s="85"/>
      <c r="G9" s="85"/>
      <c r="H9" s="85"/>
      <c r="I9" s="85"/>
      <c r="J9" s="85"/>
      <c r="K9" s="85"/>
      <c r="L9" s="85"/>
      <c r="M9" s="85"/>
      <c r="N9" s="87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1985</v>
      </c>
      <c r="C10" s="27" t="s">
        <v>50</v>
      </c>
      <c r="D10" s="41" t="s">
        <v>41</v>
      </c>
      <c r="E10" s="27">
        <v>18</v>
      </c>
      <c r="F10" s="27">
        <v>0</v>
      </c>
      <c r="G10" s="27">
        <v>4</v>
      </c>
      <c r="H10" s="27">
        <v>13</v>
      </c>
      <c r="I10" s="27">
        <v>66</v>
      </c>
      <c r="J10" s="27">
        <v>13</v>
      </c>
      <c r="K10" s="27">
        <v>38</v>
      </c>
      <c r="L10" s="27">
        <v>11</v>
      </c>
      <c r="M10" s="27">
        <v>4</v>
      </c>
      <c r="N10" s="30">
        <v>0.5892857142857143</v>
      </c>
      <c r="O10" s="25">
        <v>112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6">
        <v>1986</v>
      </c>
      <c r="C11" s="76"/>
      <c r="D11" s="77" t="s">
        <v>41</v>
      </c>
      <c r="E11" s="76"/>
      <c r="F11" s="78" t="s">
        <v>44</v>
      </c>
      <c r="G11" s="79"/>
      <c r="H11" s="80"/>
      <c r="I11" s="76"/>
      <c r="J11" s="76"/>
      <c r="K11" s="76"/>
      <c r="L11" s="76"/>
      <c r="M11" s="76"/>
      <c r="N11" s="81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69</v>
      </c>
      <c r="F12" s="19">
        <f t="shared" si="0"/>
        <v>1</v>
      </c>
      <c r="G12" s="19">
        <f t="shared" si="0"/>
        <v>26</v>
      </c>
      <c r="H12" s="19">
        <f t="shared" si="0"/>
        <v>52</v>
      </c>
      <c r="I12" s="19">
        <f t="shared" si="0"/>
        <v>203</v>
      </c>
      <c r="J12" s="19">
        <f t="shared" si="0"/>
        <v>63</v>
      </c>
      <c r="K12" s="19">
        <f t="shared" si="0"/>
        <v>73</v>
      </c>
      <c r="L12" s="19">
        <f t="shared" si="0"/>
        <v>40</v>
      </c>
      <c r="M12" s="19">
        <f t="shared" si="0"/>
        <v>27</v>
      </c>
      <c r="N12" s="31">
        <f>PRODUCT(I12/O12)</f>
        <v>0.56388888888888888</v>
      </c>
      <c r="O12" s="32">
        <f>SUM(O6:O11)</f>
        <v>360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3</v>
      </c>
      <c r="V12" s="19">
        <f t="shared" si="1"/>
        <v>0</v>
      </c>
      <c r="W12" s="19">
        <f t="shared" si="1"/>
        <v>0</v>
      </c>
      <c r="X12" s="19">
        <f t="shared" si="1"/>
        <v>1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2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SUM(F12:H12)+((I12-F12-G12)/3)+(E12/3)+(Z12*25)+(AA12*25)+(AB12*10)+(AC12*25)+(AD12*20)+(AE12*15)-25+0.66666</f>
        <v>186.33332666666666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46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69</v>
      </c>
      <c r="F16" s="27">
        <f>PRODUCT(F12)</f>
        <v>1</v>
      </c>
      <c r="G16" s="27">
        <f>PRODUCT(G12)</f>
        <v>26</v>
      </c>
      <c r="H16" s="27">
        <f>PRODUCT(H12)</f>
        <v>52</v>
      </c>
      <c r="I16" s="27">
        <f>PRODUCT(I12)</f>
        <v>203</v>
      </c>
      <c r="J16" s="1"/>
      <c r="K16" s="45">
        <f>PRODUCT((F16+G16)/E16)</f>
        <v>0.39130434782608697</v>
      </c>
      <c r="L16" s="45">
        <f>PRODUCT(H16/E16)</f>
        <v>0.75362318840579712</v>
      </c>
      <c r="M16" s="45">
        <f>PRODUCT(I16/66)</f>
        <v>3.0757575757575757</v>
      </c>
      <c r="N16" s="30">
        <f>PRODUCT(N12)</f>
        <v>0.56388888888888888</v>
      </c>
      <c r="O16" s="25">
        <f>PRODUCT(O12)</f>
        <v>360</v>
      </c>
      <c r="P16" s="46" t="s">
        <v>31</v>
      </c>
      <c r="Q16" s="47"/>
      <c r="R16" s="47"/>
      <c r="S16" s="48" t="s">
        <v>56</v>
      </c>
      <c r="T16" s="48"/>
      <c r="U16" s="48"/>
      <c r="V16" s="48"/>
      <c r="W16" s="48"/>
      <c r="X16" s="48"/>
      <c r="Y16" s="48"/>
      <c r="Z16" s="48"/>
      <c r="AA16" s="48"/>
      <c r="AB16" s="49" t="s">
        <v>36</v>
      </c>
      <c r="AC16" s="48"/>
      <c r="AD16" s="48"/>
      <c r="AE16" s="49"/>
      <c r="AF16" s="83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0" t="s">
        <v>16</v>
      </c>
      <c r="C17" s="51"/>
      <c r="D17" s="52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3" t="s">
        <v>32</v>
      </c>
      <c r="Q17" s="54"/>
      <c r="R17" s="54"/>
      <c r="S17" s="55" t="s">
        <v>57</v>
      </c>
      <c r="T17" s="55"/>
      <c r="U17" s="55"/>
      <c r="V17" s="55"/>
      <c r="W17" s="55"/>
      <c r="X17" s="55"/>
      <c r="Y17" s="55"/>
      <c r="Z17" s="55"/>
      <c r="AA17" s="55"/>
      <c r="AB17" s="56" t="s">
        <v>52</v>
      </c>
      <c r="AC17" s="55"/>
      <c r="AD17" s="55"/>
      <c r="AE17" s="56"/>
      <c r="AF17" s="83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17</v>
      </c>
      <c r="C18" s="58"/>
      <c r="D18" s="59"/>
      <c r="E18" s="28">
        <f>PRODUCT(U12)</f>
        <v>3</v>
      </c>
      <c r="F18" s="28">
        <f>PRODUCT(V12)</f>
        <v>0</v>
      </c>
      <c r="G18" s="28">
        <f>PRODUCT(W12)</f>
        <v>0</v>
      </c>
      <c r="H18" s="28">
        <f>PRODUCT(X12)</f>
        <v>1</v>
      </c>
      <c r="I18" s="28"/>
      <c r="J18" s="1"/>
      <c r="K18" s="60">
        <f>PRODUCT((F18+G18)/E18)</f>
        <v>0</v>
      </c>
      <c r="L18" s="60">
        <f>PRODUCT(H18/E18)</f>
        <v>0.33333333333333331</v>
      </c>
      <c r="M18" s="60"/>
      <c r="N18" s="61"/>
      <c r="O18" s="25"/>
      <c r="P18" s="53" t="s">
        <v>33</v>
      </c>
      <c r="Q18" s="54"/>
      <c r="R18" s="54"/>
      <c r="S18" s="55" t="s">
        <v>56</v>
      </c>
      <c r="T18" s="55"/>
      <c r="U18" s="55"/>
      <c r="V18" s="55"/>
      <c r="W18" s="55"/>
      <c r="X18" s="55"/>
      <c r="Y18" s="55"/>
      <c r="Z18" s="55"/>
      <c r="AA18" s="55"/>
      <c r="AB18" s="56" t="s">
        <v>36</v>
      </c>
      <c r="AC18" s="55"/>
      <c r="AD18" s="55"/>
      <c r="AE18" s="56"/>
      <c r="AF18" s="83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18</v>
      </c>
      <c r="C19" s="63"/>
      <c r="D19" s="64"/>
      <c r="E19" s="19">
        <f>SUM(E16:E18)</f>
        <v>72</v>
      </c>
      <c r="F19" s="19">
        <f>SUM(F16:F18)</f>
        <v>1</v>
      </c>
      <c r="G19" s="19">
        <f>SUM(G16:G18)</f>
        <v>26</v>
      </c>
      <c r="H19" s="19">
        <f>SUM(H16:H18)</f>
        <v>53</v>
      </c>
      <c r="I19" s="19">
        <f>SUM(I16:I18)</f>
        <v>203</v>
      </c>
      <c r="J19" s="1"/>
      <c r="K19" s="65">
        <f>PRODUCT((F19+G19)/E19)</f>
        <v>0.375</v>
      </c>
      <c r="L19" s="65">
        <f>PRODUCT(H19/E19)</f>
        <v>0.73611111111111116</v>
      </c>
      <c r="M19" s="65">
        <v>3.08</v>
      </c>
      <c r="N19" s="31">
        <f>PRODUCT(I19/O19)</f>
        <v>0.56388888888888888</v>
      </c>
      <c r="O19" s="25">
        <f>SUM(O16:O18)</f>
        <v>360</v>
      </c>
      <c r="P19" s="66" t="s">
        <v>34</v>
      </c>
      <c r="Q19" s="67"/>
      <c r="R19" s="67"/>
      <c r="S19" s="68" t="s">
        <v>58</v>
      </c>
      <c r="T19" s="68"/>
      <c r="U19" s="68"/>
      <c r="V19" s="68"/>
      <c r="W19" s="68"/>
      <c r="X19" s="68"/>
      <c r="Y19" s="68"/>
      <c r="Z19" s="68"/>
      <c r="AA19" s="68"/>
      <c r="AB19" s="69" t="s">
        <v>54</v>
      </c>
      <c r="AC19" s="68"/>
      <c r="AD19" s="68"/>
      <c r="AE19" s="69"/>
      <c r="AF19" s="84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37</v>
      </c>
      <c r="C21" s="1"/>
      <c r="D21" s="1" t="s">
        <v>59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2019-02-02T10:25:38Z</dcterms:modified>
</cp:coreProperties>
</file>