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P12" i="5"/>
  <c r="AO12" i="5"/>
  <c r="AN12" i="5"/>
  <c r="AM12" i="5"/>
  <c r="AG12" i="5"/>
  <c r="K17" i="5" s="1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8" i="5" l="1"/>
  <c r="F17" i="5"/>
  <c r="H17" i="5"/>
  <c r="H18" i="5" s="1"/>
  <c r="M18" i="5" s="1"/>
  <c r="F18" i="5"/>
  <c r="J18" i="5"/>
  <c r="O18" i="5"/>
  <c r="O17" i="5"/>
  <c r="J17" i="5"/>
  <c r="L18" i="5"/>
  <c r="L17" i="5"/>
  <c r="M17" i="5"/>
  <c r="AF12" i="5"/>
  <c r="N18" i="5" l="1"/>
  <c r="N17" i="5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<sst xmlns="http://schemas.openxmlformats.org/spreadsheetml/2006/main" count="80" uniqueCount="33">
  <si>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</si>
  <si>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</si>
  <si>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</si>
  <si>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</si>
  <si>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</si>
  <si>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</si>
  <si>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</si>
  <si>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</si>
  <si>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</si>
  <si>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</si>
  <si>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</si>
  <si>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</si>
  <si>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</si>
  <si>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</si>
  <si>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</si>
  <si>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</si>
  <si>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</si>
  <si>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</si>
  <si>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</si>
  <si>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</si>
  <si>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</si>
  <si>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</si>
  <si>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</si>
  <si>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</si>
  <si>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</si>
  <si>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Hannu-Pekka Sulonen</t>
  </si>
  <si>
    <t>6.</t>
  </si>
  <si>
    <t>MyVe</t>
  </si>
  <si>
    <t>8.</t>
  </si>
  <si>
    <t>7.</t>
  </si>
  <si>
    <t>Turku-Pesis</t>
  </si>
  <si>
    <t>4.2.1989   Mynämäki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</si>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</sst>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7</v>
      </c>
      <c r="AB4" s="12">
        <v>0</v>
      </c>
      <c r="AC4" s="12">
        <v>0</v>
      </c>
      <c r="AD4" s="12">
        <v>2</v>
      </c>
      <c r="AE4" s="12">
        <v>4</v>
      </c>
      <c r="AF4" s="67">
        <v>0.2666</v>
      </c>
      <c r="AG4" s="68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15</v>
      </c>
      <c r="AB5" s="12">
        <v>1</v>
      </c>
      <c r="AC5" s="12">
        <v>0</v>
      </c>
      <c r="AD5" s="12">
        <v>9</v>
      </c>
      <c r="AE5" s="12">
        <v>26</v>
      </c>
      <c r="AF5" s="67">
        <v>0.49049999999999999</v>
      </c>
      <c r="AG5" s="68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27</v>
      </c>
      <c r="AA7" s="12">
        <v>4</v>
      </c>
      <c r="AB7" s="12">
        <v>0</v>
      </c>
      <c r="AC7" s="12">
        <v>0</v>
      </c>
      <c r="AD7" s="12">
        <v>1</v>
      </c>
      <c r="AE7" s="12">
        <v>4</v>
      </c>
      <c r="AF7" s="67">
        <v>0.4</v>
      </c>
      <c r="AG7" s="68">
        <v>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28</v>
      </c>
      <c r="Z8" s="1" t="s">
        <v>27</v>
      </c>
      <c r="AA8" s="12">
        <v>17</v>
      </c>
      <c r="AB8" s="12">
        <v>0</v>
      </c>
      <c r="AC8" s="12">
        <v>0</v>
      </c>
      <c r="AD8" s="12">
        <v>8</v>
      </c>
      <c r="AE8" s="12">
        <v>31</v>
      </c>
      <c r="AF8" s="67">
        <v>0.42459999999999998</v>
      </c>
      <c r="AG8" s="68">
        <v>73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29</v>
      </c>
      <c r="Z9" s="1" t="s">
        <v>27</v>
      </c>
      <c r="AA9" s="12">
        <v>13</v>
      </c>
      <c r="AB9" s="12">
        <v>0</v>
      </c>
      <c r="AC9" s="12">
        <v>0</v>
      </c>
      <c r="AD9" s="12">
        <v>4</v>
      </c>
      <c r="AE9" s="12">
        <v>20</v>
      </c>
      <c r="AF9" s="67">
        <v>0.46510000000000001</v>
      </c>
      <c r="AG9" s="68">
        <v>43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28</v>
      </c>
      <c r="Z11" s="1" t="s">
        <v>30</v>
      </c>
      <c r="AA11" s="12">
        <v>5</v>
      </c>
      <c r="AB11" s="12">
        <v>0</v>
      </c>
      <c r="AC11" s="12">
        <v>0</v>
      </c>
      <c r="AD11" s="12">
        <v>2</v>
      </c>
      <c r="AE11" s="12">
        <v>9</v>
      </c>
      <c r="AF11" s="67">
        <v>0.47360000000000002</v>
      </c>
      <c r="AG11" s="68">
        <v>19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61</v>
      </c>
      <c r="AB12" s="36">
        <f>SUM(AB4:AB11)</f>
        <v>1</v>
      </c>
      <c r="AC12" s="36">
        <f>SUM(AC4:AC11)</f>
        <v>0</v>
      </c>
      <c r="AD12" s="36">
        <f>SUM(AD4:AD11)</f>
        <v>26</v>
      </c>
      <c r="AE12" s="36">
        <f>SUM(AE4:AE11)</f>
        <v>94</v>
      </c>
      <c r="AF12" s="37">
        <f>PRODUCT(AE12/AG12)</f>
        <v>0.44131455399061031</v>
      </c>
      <c r="AG12" s="21">
        <f>SUM(AG4:AG11)</f>
        <v>213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61</v>
      </c>
      <c r="F17" s="47">
        <f>PRODUCT(AB12+AN12)</f>
        <v>1</v>
      </c>
      <c r="G17" s="47">
        <f>PRODUCT(AC12+AO12)</f>
        <v>0</v>
      </c>
      <c r="H17" s="47">
        <f>PRODUCT(AD12+AP12)</f>
        <v>26</v>
      </c>
      <c r="I17" s="47">
        <f>PRODUCT(AE12+AQ12)</f>
        <v>94</v>
      </c>
      <c r="J17" s="60">
        <f>PRODUCT(I17/K17)</f>
        <v>0.44131455399061031</v>
      </c>
      <c r="K17" s="10">
        <f>PRODUCT(AG12+AS12)</f>
        <v>213</v>
      </c>
      <c r="L17" s="53">
        <f>PRODUCT((F17+G17)/E17)</f>
        <v>1.6393442622950821E-2</v>
      </c>
      <c r="M17" s="53">
        <f>PRODUCT(H17/E17)</f>
        <v>0.42622950819672129</v>
      </c>
      <c r="N17" s="53">
        <f>PRODUCT((F17+G17+H17)/E17)</f>
        <v>0.44262295081967212</v>
      </c>
      <c r="O17" s="53">
        <f>PRODUCT(I17/E17)</f>
        <v>1.540983606557377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61</v>
      </c>
      <c r="F18" s="47">
        <f t="shared" ref="F18:I18" si="0">SUM(F15:F17)</f>
        <v>1</v>
      </c>
      <c r="G18" s="47">
        <f t="shared" si="0"/>
        <v>0</v>
      </c>
      <c r="H18" s="47">
        <f t="shared" si="0"/>
        <v>26</v>
      </c>
      <c r="I18" s="47">
        <f t="shared" si="0"/>
        <v>94</v>
      </c>
      <c r="J18" s="60">
        <f>PRODUCT(I18/K18)</f>
        <v>0.44131455399061031</v>
      </c>
      <c r="K18" s="16">
        <f>SUM(K15:K17)</f>
        <v>213</v>
      </c>
      <c r="L18" s="53">
        <f>PRODUCT((F18+G18)/E18)</f>
        <v>1.6393442622950821E-2</v>
      </c>
      <c r="M18" s="53">
        <f>PRODUCT(H18/E18)</f>
        <v>0.42622950819672129</v>
      </c>
      <c r="N18" s="53">
        <f>PRODUCT((F18+G18+H18)/E18)</f>
        <v>0.44262295081967212</v>
      </c>
      <c r="O18" s="53">
        <f>PRODUCT(I18/E18)</f>
        <v>1.540983606557377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2018-11-25T10:39:03Z</dcterms:modified>
</cp:coreProperties>
</file>