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Q16" i="4"/>
  <c r="AP16" i="4"/>
  <c r="AO16" i="4"/>
  <c r="AN16" i="4"/>
  <c r="AM16" i="4"/>
  <c r="AG16" i="4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I16" i="4"/>
  <c r="I20" i="4" s="1"/>
  <c r="I22" i="4" s="1"/>
  <c r="H16" i="4"/>
  <c r="H20" i="4" s="1"/>
  <c r="G16" i="4"/>
  <c r="G20" i="4" s="1"/>
  <c r="G22" i="4" s="1"/>
  <c r="F16" i="4"/>
  <c r="F20" i="4" s="1"/>
  <c r="E16" i="4"/>
  <c r="E20" i="4" s="1"/>
  <c r="E22" i="4" s="1"/>
  <c r="K20" i="4" l="1"/>
  <c r="V16" i="4"/>
  <c r="M20" i="4"/>
  <c r="O20" i="4"/>
  <c r="J20" i="4"/>
  <c r="J16" i="4"/>
  <c r="N20" i="4"/>
  <c r="L20" i="4"/>
  <c r="K21" i="4"/>
  <c r="K22" i="4" s="1"/>
  <c r="J22" i="4" s="1"/>
  <c r="F21" i="4"/>
  <c r="H21" i="4"/>
  <c r="N21" i="4" s="1"/>
  <c r="L21" i="4"/>
  <c r="M21" i="4"/>
  <c r="O22" i="4"/>
  <c r="O21" i="4"/>
  <c r="F22" i="4"/>
  <c r="AF16" i="4"/>
  <c r="AB19" i="1"/>
  <c r="AA19" i="1"/>
  <c r="Z19" i="1"/>
  <c r="Y19" i="1"/>
  <c r="X19" i="1"/>
  <c r="W19" i="1"/>
  <c r="T19" i="1"/>
  <c r="S19" i="1"/>
  <c r="R19" i="1"/>
  <c r="Q19" i="1"/>
  <c r="P19" i="1"/>
  <c r="J21" i="4" l="1"/>
  <c r="H22" i="4"/>
  <c r="M22" i="4" s="1"/>
  <c r="N22" i="4"/>
  <c r="L22" i="4"/>
</calcChain>
</file>

<file path=xl/sharedStrings.xml><?xml version="1.0" encoding="utf-8"?>
<sst xmlns="http://schemas.openxmlformats.org/spreadsheetml/2006/main" count="243" uniqueCount="103">
  <si>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</si>
  <si>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</si>
  <si>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</si>
  <si>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</si>
  <si>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</si>
  <si>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</si>
  <si>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</si>
  <si>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</si>
  <si>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</si>
  <si>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</si>
  <si>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</si>
  <si>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</si>
  <si>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</si>
  <si>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</si>
  <si>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</si>
  <si>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</si>
  <si>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</si>
  <si>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</si>
  <si>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</si>
  <si>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</si>
  <si>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</si>
  <si>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</si>
  <si>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</si>
  <si>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</si>
  <si>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</si>
  <si>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</si>
  <si>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18 v   0 kk 24 pv</t>
  </si>
  <si>
    <t>ka/L</t>
  </si>
  <si>
    <t>ka/T</t>
  </si>
  <si>
    <t>ka/KL</t>
  </si>
  <si>
    <t>ENSIMMÄISET</t>
  </si>
  <si>
    <t>K</t>
  </si>
  <si>
    <t>H</t>
  </si>
  <si>
    <t>P</t>
  </si>
  <si>
    <t>Sampo Suhonen</t>
  </si>
  <si>
    <t>10.</t>
  </si>
  <si>
    <t>IPV</t>
  </si>
  <si>
    <t>1.</t>
  </si>
  <si>
    <t>ykköspesis</t>
  </si>
  <si>
    <t>11.</t>
  </si>
  <si>
    <t>4.</t>
  </si>
  <si>
    <t>3.</t>
  </si>
  <si>
    <t>04.06. 2002  KoU - IPV  2-1  (5-7, 13-5, 1-1, 4-1)</t>
  </si>
  <si>
    <t>16.07. 2006  Lippo - IPV  1-0  (3-3, 6-2)</t>
  </si>
  <si>
    <t>71.  ottelu</t>
  </si>
  <si>
    <t xml:space="preserve">  22 v   0 kk 24 pv</t>
  </si>
  <si>
    <t>suomensarja</t>
  </si>
  <si>
    <t>IPV  2</t>
  </si>
  <si>
    <t>7.</t>
  </si>
  <si>
    <t>9.</t>
  </si>
  <si>
    <t>RaU</t>
  </si>
  <si>
    <t>maakuntasarja</t>
  </si>
  <si>
    <t>Seurat</t>
  </si>
  <si>
    <t>IPV = Imatran Pallo-Veikot  (1955),  kasvattajaseura</t>
  </si>
  <si>
    <t>RaU = Rautjärven Urheilijat  (1926)</t>
  </si>
  <si>
    <t>YKKÖSPESIS</t>
  </si>
  <si>
    <t>12.</t>
  </si>
  <si>
    <t>Pesä Ysit</t>
  </si>
  <si>
    <t>Pesä Ysit = Pesä Ysit, Lappeenranta  (1976)</t>
  </si>
  <si>
    <t>8.</t>
  </si>
  <si>
    <t>22.6.1984   Imatra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</si>
  <si>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</si>
  <si>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</si>
  <si>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</si>
  <si>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</si>
  <si>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</si>
  <si>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</si>
  <si>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</si>
  <si>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</si>
  <si>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</si>
  <si>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</si>
  <si>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</si>
  <si>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</si>
  <si>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</si>
  <si>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</si>
  <si>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Itä</t>
  </si>
  <si>
    <t>Sami Siurua</t>
  </si>
  <si>
    <t>2665</t>
  </si>
  <si>
    <t>jok</t>
  </si>
  <si>
    <t xml:space="preserve">  Itä - Länsi, tulos</t>
  </si>
  <si>
    <t xml:space="preserve"> ITÄ - LÄNSI - KORTTI</t>
  </si>
  <si>
    <t>2.</t>
  </si>
  <si>
    <t>SUPERPPESIS</t>
  </si>
  <si>
    <t xml:space="preserve"> Arvo-ottelut</t>
  </si>
  <si>
    <t>Mitalit</t>
  </si>
  <si>
    <t>hSM</t>
  </si>
  <si>
    <t>Lyöty</t>
  </si>
  <si>
    <t>Tuotu</t>
  </si>
  <si>
    <t>2/3</t>
  </si>
  <si>
    <t>1/2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</si>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</sst>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8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9" borderId="13" xfId="0" applyFont="1" applyFill="1" applyBorder="1"/>
    <xf numFmtId="0" fontId="2" fillId="9" borderId="0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10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3" fillId="9" borderId="11" xfId="0" applyFont="1" applyFill="1" applyBorder="1" applyAlignment="1">
      <alignment horizontal="right"/>
    </xf>
    <xf numFmtId="0" fontId="3" fillId="9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left"/>
    </xf>
    <xf numFmtId="49" fontId="3" fillId="10" borderId="10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5" fontId="3" fillId="10" borderId="11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7" borderId="3" xfId="0" applyFont="1" applyFill="1" applyBorder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9" borderId="8" xfId="0" applyFont="1" applyFill="1" applyBorder="1"/>
    <xf numFmtId="0" fontId="3" fillId="9" borderId="8" xfId="0" applyFont="1" applyFill="1" applyBorder="1" applyAlignment="1">
      <alignment horizontal="right"/>
    </xf>
    <xf numFmtId="0" fontId="3" fillId="9" borderId="7" xfId="0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right"/>
    </xf>
    <xf numFmtId="0" fontId="3" fillId="2" borderId="4" xfId="0" applyFont="1" applyFill="1" applyBorder="1"/>
    <xf numFmtId="165" fontId="3" fillId="10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49" fontId="3" fillId="10" borderId="12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4" customWidth="1"/>
    <col min="3" max="3" width="6.7109375" style="93" customWidth="1"/>
    <col min="4" max="4" width="9.5703125" style="94" customWidth="1"/>
    <col min="5" max="12" width="5.7109375" style="93" customWidth="1"/>
    <col min="13" max="13" width="6" style="93" customWidth="1"/>
    <col min="14" max="14" width="8.85546875" style="93" customWidth="1"/>
    <col min="15" max="15" width="0.7109375" style="30" customWidth="1"/>
    <col min="16" max="20" width="5.7109375" style="93" customWidth="1"/>
    <col min="21" max="21" width="8.7109375" style="93" customWidth="1"/>
    <col min="22" max="22" width="0.7109375" style="30" customWidth="1"/>
    <col min="23" max="27" width="5.7109375" style="93" customWidth="1"/>
    <col min="28" max="28" width="8.7109375" style="93" customWidth="1"/>
    <col min="29" max="29" width="0.7109375" style="30" customWidth="1"/>
    <col min="30" max="35" width="5.7109375" style="93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60</v>
      </c>
      <c r="F1" s="7"/>
      <c r="G1" s="7"/>
      <c r="H1" s="7"/>
      <c r="I1" s="7"/>
      <c r="J1" s="7"/>
      <c r="K1" s="3"/>
      <c r="L1" s="7"/>
      <c r="M1" s="3"/>
      <c r="N1" s="3"/>
      <c r="O1" s="124"/>
      <c r="P1" s="7"/>
      <c r="Q1" s="3"/>
      <c r="R1" s="3"/>
      <c r="S1" s="3"/>
      <c r="T1" s="3"/>
      <c r="U1" s="3"/>
      <c r="V1" s="124"/>
      <c r="W1" s="3"/>
      <c r="X1" s="3"/>
      <c r="Y1" s="3"/>
      <c r="Z1" s="3"/>
      <c r="AA1" s="3"/>
      <c r="AB1" s="3"/>
      <c r="AC1" s="124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21"/>
      <c r="W2" s="22" t="s">
        <v>15</v>
      </c>
      <c r="X2" s="14"/>
      <c r="Y2" s="14"/>
      <c r="Z2" s="14"/>
      <c r="AA2" s="14"/>
      <c r="AB2" s="14"/>
      <c r="AC2" s="121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49</v>
      </c>
      <c r="D4" s="26" t="s">
        <v>57</v>
      </c>
      <c r="E4" s="25"/>
      <c r="F4" s="27" t="s">
        <v>46</v>
      </c>
      <c r="G4" s="28"/>
      <c r="H4" s="28"/>
      <c r="I4" s="28"/>
      <c r="J4" s="28"/>
      <c r="K4" s="28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3"/>
      <c r="X4" s="33"/>
      <c r="Y4" s="33"/>
      <c r="Z4" s="33"/>
      <c r="AA4" s="33"/>
      <c r="AB4" s="7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2002</v>
      </c>
      <c r="C5" s="25" t="s">
        <v>48</v>
      </c>
      <c r="D5" s="26" t="s">
        <v>47</v>
      </c>
      <c r="E5" s="25"/>
      <c r="F5" s="27" t="s">
        <v>46</v>
      </c>
      <c r="G5" s="28"/>
      <c r="H5" s="28"/>
      <c r="I5" s="28"/>
      <c r="J5" s="28"/>
      <c r="K5" s="28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33"/>
      <c r="X5" s="33"/>
      <c r="Y5" s="34"/>
      <c r="Z5" s="33"/>
      <c r="AA5" s="33"/>
      <c r="AB5" s="79"/>
      <c r="AC5" s="24"/>
      <c r="AD5" s="31"/>
      <c r="AE5" s="46"/>
      <c r="AF5" s="46"/>
      <c r="AG5" s="31"/>
      <c r="AH5" s="31"/>
      <c r="AI5" s="31"/>
      <c r="AJ5" s="9"/>
    </row>
    <row r="6" spans="1:36" s="23" customFormat="1" ht="15" customHeight="1" x14ac:dyDescent="0.2">
      <c r="A6" s="9"/>
      <c r="B6" s="37">
        <v>2002</v>
      </c>
      <c r="C6" s="37" t="s">
        <v>35</v>
      </c>
      <c r="D6" s="38" t="s">
        <v>36</v>
      </c>
      <c r="E6" s="37">
        <v>8</v>
      </c>
      <c r="F6" s="31">
        <v>0</v>
      </c>
      <c r="G6" s="31">
        <v>1</v>
      </c>
      <c r="H6" s="31">
        <v>3</v>
      </c>
      <c r="I6" s="31">
        <v>9</v>
      </c>
      <c r="J6" s="31">
        <v>8</v>
      </c>
      <c r="K6" s="31">
        <v>0</v>
      </c>
      <c r="L6" s="37">
        <v>0</v>
      </c>
      <c r="M6" s="37">
        <v>1</v>
      </c>
      <c r="N6" s="39">
        <v>0.45</v>
      </c>
      <c r="O6" s="24"/>
      <c r="P6" s="31"/>
      <c r="Q6" s="31"/>
      <c r="R6" s="31"/>
      <c r="S6" s="31"/>
      <c r="T6" s="31"/>
      <c r="U6" s="31"/>
      <c r="V6" s="24"/>
      <c r="W6" s="33">
        <v>3</v>
      </c>
      <c r="X6" s="33">
        <v>0</v>
      </c>
      <c r="Y6" s="34">
        <v>1</v>
      </c>
      <c r="Z6" s="33">
        <v>1</v>
      </c>
      <c r="AA6" s="33">
        <v>2</v>
      </c>
      <c r="AB6" s="79">
        <v>0.28599999999999998</v>
      </c>
      <c r="AC6" s="24"/>
      <c r="AD6" s="31"/>
      <c r="AE6" s="46"/>
      <c r="AF6" s="46"/>
      <c r="AG6" s="31"/>
      <c r="AH6" s="31"/>
      <c r="AI6" s="31"/>
      <c r="AJ6" s="9"/>
    </row>
    <row r="7" spans="1:36" s="23" customFormat="1" ht="15" customHeight="1" x14ac:dyDescent="0.25">
      <c r="A7" s="9"/>
      <c r="B7" s="37">
        <v>2003</v>
      </c>
      <c r="C7" s="37" t="s">
        <v>35</v>
      </c>
      <c r="D7" s="38" t="s">
        <v>36</v>
      </c>
      <c r="E7" s="37">
        <v>26</v>
      </c>
      <c r="F7" s="31">
        <v>0</v>
      </c>
      <c r="G7" s="31">
        <v>2</v>
      </c>
      <c r="H7" s="31">
        <v>3</v>
      </c>
      <c r="I7" s="31">
        <v>13</v>
      </c>
      <c r="J7" s="31">
        <v>9</v>
      </c>
      <c r="K7" s="31">
        <v>2</v>
      </c>
      <c r="L7" s="37">
        <v>0</v>
      </c>
      <c r="M7" s="37">
        <v>2</v>
      </c>
      <c r="N7" s="39">
        <v>0.17100000000000001</v>
      </c>
      <c r="O7" s="30"/>
      <c r="P7" s="31"/>
      <c r="Q7" s="31"/>
      <c r="R7" s="31"/>
      <c r="S7" s="31"/>
      <c r="T7" s="31"/>
      <c r="U7" s="31"/>
      <c r="V7" s="30"/>
      <c r="W7" s="33">
        <v>6</v>
      </c>
      <c r="X7" s="33">
        <v>0</v>
      </c>
      <c r="Y7" s="34">
        <v>0</v>
      </c>
      <c r="Z7" s="33">
        <v>1</v>
      </c>
      <c r="AA7" s="33">
        <v>3</v>
      </c>
      <c r="AB7" s="79">
        <v>0.13600000000000001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40">
        <v>2004</v>
      </c>
      <c r="C8" s="40" t="s">
        <v>40</v>
      </c>
      <c r="D8" s="41" t="s">
        <v>36</v>
      </c>
      <c r="E8" s="42"/>
      <c r="F8" s="43" t="s">
        <v>38</v>
      </c>
      <c r="G8" s="96"/>
      <c r="H8" s="95"/>
      <c r="I8" s="45"/>
      <c r="J8" s="45"/>
      <c r="K8" s="45"/>
      <c r="L8" s="41"/>
      <c r="M8" s="40"/>
      <c r="N8" s="44"/>
      <c r="O8" s="30"/>
      <c r="P8" s="31"/>
      <c r="Q8" s="31"/>
      <c r="R8" s="31"/>
      <c r="S8" s="31"/>
      <c r="T8" s="31"/>
      <c r="U8" s="31"/>
      <c r="V8" s="30"/>
      <c r="W8" s="33">
        <v>4</v>
      </c>
      <c r="X8" s="34">
        <v>0</v>
      </c>
      <c r="Y8" s="34">
        <v>0</v>
      </c>
      <c r="Z8" s="34">
        <v>0</v>
      </c>
      <c r="AA8" s="33">
        <v>2</v>
      </c>
      <c r="AB8" s="79">
        <v>0.222</v>
      </c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40">
        <v>2005</v>
      </c>
      <c r="C9" s="40" t="s">
        <v>37</v>
      </c>
      <c r="D9" s="41" t="s">
        <v>36</v>
      </c>
      <c r="E9" s="42"/>
      <c r="F9" s="43" t="s">
        <v>38</v>
      </c>
      <c r="G9" s="96"/>
      <c r="H9" s="95"/>
      <c r="I9" s="45"/>
      <c r="J9" s="45"/>
      <c r="K9" s="45"/>
      <c r="L9" s="41"/>
      <c r="M9" s="40"/>
      <c r="N9" s="44"/>
      <c r="O9" s="30"/>
      <c r="P9" s="31"/>
      <c r="Q9" s="31"/>
      <c r="R9" s="31"/>
      <c r="S9" s="31"/>
      <c r="T9" s="31"/>
      <c r="U9" s="31"/>
      <c r="V9" s="30"/>
      <c r="W9" s="33">
        <v>7</v>
      </c>
      <c r="X9" s="34">
        <v>0</v>
      </c>
      <c r="Y9" s="34">
        <v>1</v>
      </c>
      <c r="Z9" s="34">
        <v>2</v>
      </c>
      <c r="AA9" s="33">
        <v>11</v>
      </c>
      <c r="AB9" s="79">
        <v>0.45800000000000002</v>
      </c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2006</v>
      </c>
      <c r="C10" s="31" t="s">
        <v>39</v>
      </c>
      <c r="D10" s="2" t="s">
        <v>36</v>
      </c>
      <c r="E10" s="31">
        <v>23</v>
      </c>
      <c r="F10" s="31">
        <v>2</v>
      </c>
      <c r="G10" s="31">
        <v>7</v>
      </c>
      <c r="H10" s="31">
        <v>8</v>
      </c>
      <c r="I10" s="31">
        <v>44</v>
      </c>
      <c r="J10" s="31">
        <v>19</v>
      </c>
      <c r="K10" s="31">
        <v>12</v>
      </c>
      <c r="L10" s="31">
        <v>4</v>
      </c>
      <c r="M10" s="31">
        <v>9</v>
      </c>
      <c r="N10" s="47">
        <v>0.40400000000000003</v>
      </c>
      <c r="O10" s="30"/>
      <c r="P10" s="31"/>
      <c r="Q10" s="31"/>
      <c r="R10" s="35"/>
      <c r="S10" s="31"/>
      <c r="T10" s="31"/>
      <c r="U10" s="31"/>
      <c r="V10" s="30"/>
      <c r="W10" s="33">
        <v>7</v>
      </c>
      <c r="X10" s="33">
        <v>0</v>
      </c>
      <c r="Y10" s="33">
        <v>2</v>
      </c>
      <c r="Z10" s="33">
        <v>1</v>
      </c>
      <c r="AA10" s="33">
        <v>9</v>
      </c>
      <c r="AB10" s="79">
        <v>0.45</v>
      </c>
      <c r="AC10" s="30"/>
      <c r="AD10" s="31"/>
      <c r="AE10" s="46"/>
      <c r="AF10" s="125"/>
      <c r="AG10" s="35"/>
      <c r="AH10" s="36"/>
      <c r="AI10" s="31"/>
      <c r="AJ10" s="9"/>
    </row>
    <row r="11" spans="1:36" s="23" customFormat="1" ht="15" customHeight="1" x14ac:dyDescent="0.25">
      <c r="A11" s="9"/>
      <c r="B11" s="44">
        <v>2007</v>
      </c>
      <c r="C11" s="44" t="s">
        <v>40</v>
      </c>
      <c r="D11" s="45" t="s">
        <v>36</v>
      </c>
      <c r="E11" s="43"/>
      <c r="F11" s="43" t="s">
        <v>38</v>
      </c>
      <c r="G11" s="96"/>
      <c r="H11" s="95"/>
      <c r="I11" s="45"/>
      <c r="J11" s="45"/>
      <c r="K11" s="45"/>
      <c r="L11" s="45"/>
      <c r="M11" s="44"/>
      <c r="N11" s="44"/>
      <c r="O11" s="30"/>
      <c r="P11" s="31"/>
      <c r="Q11" s="31"/>
      <c r="R11" s="35"/>
      <c r="S11" s="31"/>
      <c r="T11" s="31"/>
      <c r="U11" s="31"/>
      <c r="V11" s="30"/>
      <c r="W11" s="33">
        <v>6</v>
      </c>
      <c r="X11" s="33">
        <v>0</v>
      </c>
      <c r="Y11" s="33">
        <v>4</v>
      </c>
      <c r="Z11" s="33">
        <v>3</v>
      </c>
      <c r="AA11" s="33">
        <v>26</v>
      </c>
      <c r="AB11" s="79">
        <v>0.53100000000000003</v>
      </c>
      <c r="AC11" s="30"/>
      <c r="AD11" s="31"/>
      <c r="AE11" s="46"/>
      <c r="AF11" s="125"/>
      <c r="AG11" s="35"/>
      <c r="AH11" s="36"/>
      <c r="AI11" s="31"/>
      <c r="AJ11" s="9"/>
    </row>
    <row r="12" spans="1:36" s="23" customFormat="1" ht="15" customHeight="1" x14ac:dyDescent="0.25">
      <c r="A12" s="9"/>
      <c r="B12" s="44">
        <v>2008</v>
      </c>
      <c r="C12" s="40" t="s">
        <v>41</v>
      </c>
      <c r="D12" s="41" t="s">
        <v>36</v>
      </c>
      <c r="E12" s="42"/>
      <c r="F12" s="43" t="s">
        <v>38</v>
      </c>
      <c r="G12" s="96"/>
      <c r="H12" s="95"/>
      <c r="I12" s="45"/>
      <c r="J12" s="45"/>
      <c r="K12" s="45"/>
      <c r="L12" s="41"/>
      <c r="M12" s="40"/>
      <c r="N12" s="44"/>
      <c r="O12" s="30"/>
      <c r="P12" s="31"/>
      <c r="Q12" s="31"/>
      <c r="R12" s="35"/>
      <c r="S12" s="31"/>
      <c r="T12" s="31"/>
      <c r="U12" s="31"/>
      <c r="V12" s="30"/>
      <c r="W12" s="33"/>
      <c r="X12" s="33"/>
      <c r="Y12" s="33"/>
      <c r="Z12" s="33"/>
      <c r="AA12" s="33"/>
      <c r="AB12" s="79"/>
      <c r="AC12" s="30"/>
      <c r="AD12" s="31"/>
      <c r="AE12" s="46"/>
      <c r="AF12" s="125"/>
      <c r="AG12" s="35"/>
      <c r="AH12" s="36"/>
      <c r="AI12" s="31"/>
      <c r="AJ12" s="9"/>
    </row>
    <row r="13" spans="1:36" s="23" customFormat="1" ht="15" customHeight="1" x14ac:dyDescent="0.25">
      <c r="A13" s="9"/>
      <c r="B13" s="44">
        <v>2009</v>
      </c>
      <c r="C13" s="44" t="s">
        <v>40</v>
      </c>
      <c r="D13" s="45" t="s">
        <v>36</v>
      </c>
      <c r="E13" s="43"/>
      <c r="F13" s="43" t="s">
        <v>38</v>
      </c>
      <c r="G13" s="96"/>
      <c r="H13" s="95"/>
      <c r="I13" s="45"/>
      <c r="J13" s="45"/>
      <c r="K13" s="45"/>
      <c r="L13" s="45"/>
      <c r="M13" s="44"/>
      <c r="N13" s="44"/>
      <c r="O13" s="30"/>
      <c r="P13" s="31"/>
      <c r="Q13" s="31"/>
      <c r="R13" s="31"/>
      <c r="S13" s="31"/>
      <c r="T13" s="31"/>
      <c r="U13" s="31"/>
      <c r="V13" s="30"/>
      <c r="W13" s="33"/>
      <c r="X13" s="33"/>
      <c r="Y13" s="33"/>
      <c r="Z13" s="33"/>
      <c r="AA13" s="33"/>
      <c r="AB13" s="79"/>
      <c r="AC13" s="30"/>
      <c r="AD13" s="31"/>
      <c r="AE13" s="31"/>
      <c r="AF13" s="35"/>
      <c r="AG13" s="35"/>
      <c r="AH13" s="36"/>
      <c r="AI13" s="31"/>
      <c r="AJ13" s="9"/>
    </row>
    <row r="14" spans="1:36" s="23" customFormat="1" ht="15" customHeight="1" x14ac:dyDescent="0.25">
      <c r="A14" s="9"/>
      <c r="B14" s="48">
        <v>2010</v>
      </c>
      <c r="C14" s="49" t="s">
        <v>81</v>
      </c>
      <c r="D14" s="50" t="s">
        <v>50</v>
      </c>
      <c r="E14" s="49"/>
      <c r="F14" s="51" t="s">
        <v>51</v>
      </c>
      <c r="G14" s="98"/>
      <c r="H14" s="97"/>
      <c r="I14" s="48"/>
      <c r="J14" s="48"/>
      <c r="K14" s="48"/>
      <c r="L14" s="49"/>
      <c r="M14" s="49"/>
      <c r="N14" s="52"/>
      <c r="O14" s="30"/>
      <c r="P14" s="31"/>
      <c r="Q14" s="31"/>
      <c r="R14" s="31"/>
      <c r="S14" s="31"/>
      <c r="T14" s="31"/>
      <c r="U14" s="31"/>
      <c r="V14" s="30"/>
      <c r="W14" s="33"/>
      <c r="X14" s="33"/>
      <c r="Y14" s="33"/>
      <c r="Z14" s="33"/>
      <c r="AA14" s="33"/>
      <c r="AB14" s="79"/>
      <c r="AC14" s="30"/>
      <c r="AD14" s="31"/>
      <c r="AE14" s="46"/>
      <c r="AF14" s="125"/>
      <c r="AG14" s="35"/>
      <c r="AH14" s="36"/>
      <c r="AI14" s="31"/>
      <c r="AJ14" s="9"/>
    </row>
    <row r="15" spans="1:36" s="23" customFormat="1" ht="15" customHeight="1" x14ac:dyDescent="0.25">
      <c r="A15" s="9"/>
      <c r="B15" s="44">
        <v>2011</v>
      </c>
      <c r="C15" s="40" t="s">
        <v>49</v>
      </c>
      <c r="D15" s="41" t="s">
        <v>36</v>
      </c>
      <c r="E15" s="42"/>
      <c r="F15" s="43" t="s">
        <v>38</v>
      </c>
      <c r="G15" s="96"/>
      <c r="H15" s="95"/>
      <c r="I15" s="45"/>
      <c r="J15" s="45"/>
      <c r="K15" s="45"/>
      <c r="L15" s="41"/>
      <c r="M15" s="40"/>
      <c r="N15" s="44"/>
      <c r="O15" s="30"/>
      <c r="P15" s="31"/>
      <c r="Q15" s="31"/>
      <c r="R15" s="31"/>
      <c r="S15" s="31"/>
      <c r="T15" s="31"/>
      <c r="U15" s="31"/>
      <c r="V15" s="30"/>
      <c r="W15" s="33"/>
      <c r="X15" s="33"/>
      <c r="Y15" s="33"/>
      <c r="Z15" s="33"/>
      <c r="AA15" s="33"/>
      <c r="AB15" s="79"/>
      <c r="AC15" s="30"/>
      <c r="AD15" s="31"/>
      <c r="AE15" s="31"/>
      <c r="AF15" s="35"/>
      <c r="AG15" s="35"/>
      <c r="AH15" s="36"/>
      <c r="AI15" s="31"/>
      <c r="AJ15" s="9"/>
    </row>
    <row r="16" spans="1:36" s="23" customFormat="1" ht="15" customHeight="1" x14ac:dyDescent="0.25">
      <c r="A16" s="1"/>
      <c r="B16" s="44">
        <v>2012</v>
      </c>
      <c r="C16" s="40" t="s">
        <v>56</v>
      </c>
      <c r="D16" s="41" t="s">
        <v>36</v>
      </c>
      <c r="E16" s="42"/>
      <c r="F16" s="43" t="s">
        <v>38</v>
      </c>
      <c r="G16" s="96"/>
      <c r="H16" s="95"/>
      <c r="I16" s="45"/>
      <c r="J16" s="45"/>
      <c r="K16" s="45"/>
      <c r="L16" s="41"/>
      <c r="M16" s="40"/>
      <c r="N16" s="44"/>
      <c r="O16" s="30"/>
      <c r="P16" s="31"/>
      <c r="Q16" s="31"/>
      <c r="R16" s="31"/>
      <c r="S16" s="31"/>
      <c r="T16" s="31"/>
      <c r="U16" s="31"/>
      <c r="V16" s="30"/>
      <c r="W16" s="33"/>
      <c r="X16" s="33"/>
      <c r="Y16" s="33"/>
      <c r="Z16" s="33"/>
      <c r="AA16" s="33"/>
      <c r="AB16" s="79"/>
      <c r="AC16" s="30"/>
      <c r="AD16" s="31"/>
      <c r="AE16" s="46"/>
      <c r="AF16" s="125"/>
      <c r="AG16" s="35"/>
      <c r="AH16" s="36"/>
      <c r="AI16" s="31"/>
      <c r="AJ16" s="9"/>
    </row>
    <row r="17" spans="1:36" ht="15" customHeight="1" x14ac:dyDescent="0.25">
      <c r="A17" s="9"/>
      <c r="B17" s="31">
        <v>2013</v>
      </c>
      <c r="C17" s="37"/>
      <c r="D17" s="38"/>
      <c r="E17" s="99"/>
      <c r="F17" s="46"/>
      <c r="G17" s="36"/>
      <c r="H17" s="35"/>
      <c r="I17" s="2"/>
      <c r="J17" s="2"/>
      <c r="K17" s="2"/>
      <c r="L17" s="38"/>
      <c r="M17" s="37"/>
      <c r="N17" s="31"/>
      <c r="P17" s="31"/>
      <c r="Q17" s="31"/>
      <c r="R17" s="35"/>
      <c r="S17" s="31"/>
      <c r="T17" s="31"/>
      <c r="U17" s="31"/>
      <c r="W17" s="33"/>
      <c r="X17" s="33"/>
      <c r="Y17" s="33"/>
      <c r="Z17" s="33"/>
      <c r="AA17" s="33"/>
      <c r="AB17" s="79"/>
      <c r="AD17" s="31"/>
      <c r="AE17" s="46"/>
      <c r="AF17" s="125"/>
      <c r="AG17" s="35"/>
      <c r="AH17" s="36"/>
      <c r="AI17" s="31"/>
      <c r="AJ17" s="9"/>
    </row>
    <row r="18" spans="1:36" s="23" customFormat="1" ht="15" customHeight="1" x14ac:dyDescent="0.25">
      <c r="A18" s="9"/>
      <c r="B18" s="25">
        <v>2014</v>
      </c>
      <c r="C18" s="25" t="s">
        <v>59</v>
      </c>
      <c r="D18" s="26" t="s">
        <v>47</v>
      </c>
      <c r="E18" s="25"/>
      <c r="F18" s="27" t="s">
        <v>46</v>
      </c>
      <c r="G18" s="28"/>
      <c r="H18" s="28"/>
      <c r="I18" s="28"/>
      <c r="J18" s="28"/>
      <c r="K18" s="28"/>
      <c r="L18" s="25"/>
      <c r="M18" s="25"/>
      <c r="N18" s="29"/>
      <c r="O18" s="30"/>
      <c r="P18" s="31"/>
      <c r="Q18" s="31"/>
      <c r="R18" s="35"/>
      <c r="S18" s="31"/>
      <c r="T18" s="31"/>
      <c r="U18" s="31"/>
      <c r="V18" s="30"/>
      <c r="W18" s="33"/>
      <c r="X18" s="33"/>
      <c r="Y18" s="33"/>
      <c r="Z18" s="33"/>
      <c r="AA18" s="33"/>
      <c r="AB18" s="79"/>
      <c r="AC18" s="30"/>
      <c r="AD18" s="31"/>
      <c r="AE18" s="46"/>
      <c r="AF18" s="125"/>
      <c r="AG18" s="35"/>
      <c r="AH18" s="36"/>
      <c r="AI18" s="31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57</v>
      </c>
      <c r="F19" s="18">
        <v>2</v>
      </c>
      <c r="G19" s="18">
        <v>10</v>
      </c>
      <c r="H19" s="18">
        <v>14</v>
      </c>
      <c r="I19" s="18">
        <v>66</v>
      </c>
      <c r="J19" s="18">
        <v>36</v>
      </c>
      <c r="K19" s="18">
        <v>14</v>
      </c>
      <c r="L19" s="18">
        <v>4</v>
      </c>
      <c r="M19" s="18">
        <v>12</v>
      </c>
      <c r="N19" s="53">
        <v>0.32200000000000001</v>
      </c>
      <c r="O19" s="24"/>
      <c r="P19" s="18">
        <f>SUM(P10:P18)</f>
        <v>0</v>
      </c>
      <c r="Q19" s="18">
        <f>SUM(Q10:Q18)</f>
        <v>0</v>
      </c>
      <c r="R19" s="18">
        <f>SUM(R10:R18)</f>
        <v>0</v>
      </c>
      <c r="S19" s="18">
        <f>SUM(S10:S18)</f>
        <v>0</v>
      </c>
      <c r="T19" s="18">
        <f>SUM(T10:T18)</f>
        <v>0</v>
      </c>
      <c r="U19" s="53">
        <v>0</v>
      </c>
      <c r="V19" s="24"/>
      <c r="W19" s="18">
        <f>PRODUCT(E25)</f>
        <v>33</v>
      </c>
      <c r="X19" s="18">
        <f t="shared" ref="X19:AA19" si="0">PRODUCT(F25)</f>
        <v>0</v>
      </c>
      <c r="Y19" s="18">
        <f t="shared" si="0"/>
        <v>8</v>
      </c>
      <c r="Z19" s="18">
        <f t="shared" si="0"/>
        <v>8</v>
      </c>
      <c r="AA19" s="18">
        <f t="shared" si="0"/>
        <v>53</v>
      </c>
      <c r="AB19" s="53">
        <f>PRODUCT(N25)</f>
        <v>0.40500000000000003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6"/>
      <c r="D20" s="54">
        <v>63</v>
      </c>
      <c r="E20" s="55"/>
      <c r="F20" s="55"/>
      <c r="G20" s="55"/>
      <c r="H20" s="55"/>
      <c r="I20" s="55"/>
      <c r="J20" s="55"/>
      <c r="K20" s="55"/>
      <c r="L20" s="55"/>
      <c r="M20" s="55"/>
      <c r="N20" s="56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7"/>
      <c r="AI20" s="55"/>
      <c r="AJ20" s="9"/>
    </row>
    <row r="21" spans="1:36" ht="15" customHeight="1" x14ac:dyDescent="0.25">
      <c r="A21" s="9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  <c r="P21" s="55"/>
      <c r="Q21" s="58"/>
      <c r="R21" s="55"/>
      <c r="S21" s="55"/>
      <c r="T21" s="55"/>
      <c r="U21" s="55"/>
      <c r="W21" s="55"/>
      <c r="X21" s="55"/>
      <c r="Y21" s="55"/>
      <c r="Z21" s="55"/>
      <c r="AA21" s="55"/>
      <c r="AB21" s="55"/>
      <c r="AD21" s="55"/>
      <c r="AE21" s="55"/>
      <c r="AF21" s="55"/>
      <c r="AG21" s="55"/>
      <c r="AH21" s="55"/>
      <c r="AI21" s="55"/>
      <c r="AJ21" s="9"/>
    </row>
    <row r="22" spans="1:36" ht="15" customHeight="1" x14ac:dyDescent="0.25">
      <c r="A22" s="9"/>
      <c r="B22" s="22" t="s">
        <v>24</v>
      </c>
      <c r="C22" s="59"/>
      <c r="D22" s="5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55"/>
      <c r="K22" s="18" t="s">
        <v>27</v>
      </c>
      <c r="L22" s="18" t="s">
        <v>28</v>
      </c>
      <c r="M22" s="18" t="s">
        <v>29</v>
      </c>
      <c r="N22" s="18" t="s">
        <v>21</v>
      </c>
      <c r="O22" s="24"/>
      <c r="P22" s="60" t="s">
        <v>30</v>
      </c>
      <c r="Q22" s="12"/>
      <c r="R22" s="12"/>
      <c r="S22" s="12"/>
      <c r="T22" s="61"/>
      <c r="U22" s="61"/>
      <c r="V22" s="61"/>
      <c r="W22" s="61"/>
      <c r="X22" s="61"/>
      <c r="Y22" s="61"/>
      <c r="Z22" s="61"/>
      <c r="AA22" s="12"/>
      <c r="AB22" s="12"/>
      <c r="AC22" s="61"/>
      <c r="AD22" s="12"/>
      <c r="AE22" s="12"/>
      <c r="AF22" s="12"/>
      <c r="AG22" s="12"/>
      <c r="AH22" s="12"/>
      <c r="AI22" s="62"/>
      <c r="AJ22" s="9"/>
    </row>
    <row r="23" spans="1:36" ht="15" customHeight="1" x14ac:dyDescent="0.2">
      <c r="A23" s="9"/>
      <c r="B23" s="60" t="s">
        <v>12</v>
      </c>
      <c r="C23" s="12"/>
      <c r="D23" s="62"/>
      <c r="E23" s="31">
        <v>57</v>
      </c>
      <c r="F23" s="31">
        <v>2</v>
      </c>
      <c r="G23" s="31">
        <v>10</v>
      </c>
      <c r="H23" s="31">
        <v>14</v>
      </c>
      <c r="I23" s="31">
        <v>66</v>
      </c>
      <c r="J23" s="55"/>
      <c r="K23" s="63">
        <v>0.21052631578947367</v>
      </c>
      <c r="L23" s="63">
        <v>0.24561403508771928</v>
      </c>
      <c r="M23" s="63">
        <v>1.1578947368421053</v>
      </c>
      <c r="N23" s="64">
        <v>0.32200000000000001</v>
      </c>
      <c r="O23" s="24"/>
      <c r="P23" s="65" t="s">
        <v>9</v>
      </c>
      <c r="Q23" s="66"/>
      <c r="R23" s="67" t="s">
        <v>42</v>
      </c>
      <c r="S23" s="67"/>
      <c r="T23" s="67"/>
      <c r="U23" s="67"/>
      <c r="V23" s="67"/>
      <c r="W23" s="67"/>
      <c r="X23" s="67"/>
      <c r="Y23" s="67"/>
      <c r="Z23" s="67"/>
      <c r="AA23" s="68" t="s">
        <v>11</v>
      </c>
      <c r="AB23" s="67"/>
      <c r="AC23" s="69"/>
      <c r="AD23" s="69" t="s">
        <v>26</v>
      </c>
      <c r="AE23" s="126"/>
      <c r="AF23" s="126"/>
      <c r="AG23" s="126"/>
      <c r="AH23" s="127"/>
      <c r="AI23" s="128"/>
      <c r="AJ23" s="9"/>
    </row>
    <row r="24" spans="1:36" ht="15" customHeight="1" x14ac:dyDescent="0.2">
      <c r="A24" s="9"/>
      <c r="B24" s="70" t="s">
        <v>14</v>
      </c>
      <c r="C24" s="71"/>
      <c r="D24" s="72"/>
      <c r="E24" s="31"/>
      <c r="F24" s="31"/>
      <c r="G24" s="31"/>
      <c r="H24" s="31"/>
      <c r="I24" s="31"/>
      <c r="J24" s="55"/>
      <c r="K24" s="63"/>
      <c r="L24" s="63"/>
      <c r="M24" s="63"/>
      <c r="N24" s="64"/>
      <c r="O24" s="24"/>
      <c r="P24" s="73" t="s">
        <v>86</v>
      </c>
      <c r="Q24" s="74"/>
      <c r="R24" s="67" t="s">
        <v>42</v>
      </c>
      <c r="S24" s="67"/>
      <c r="T24" s="67"/>
      <c r="U24" s="67"/>
      <c r="V24" s="67"/>
      <c r="W24" s="67"/>
      <c r="X24" s="67"/>
      <c r="Y24" s="67"/>
      <c r="Z24" s="67"/>
      <c r="AA24" s="68" t="s">
        <v>11</v>
      </c>
      <c r="AB24" s="67"/>
      <c r="AC24" s="69"/>
      <c r="AD24" s="69" t="s">
        <v>26</v>
      </c>
      <c r="AE24" s="67"/>
      <c r="AF24" s="67"/>
      <c r="AG24" s="67"/>
      <c r="AH24" s="68"/>
      <c r="AI24" s="129"/>
      <c r="AJ24" s="9"/>
    </row>
    <row r="25" spans="1:36" ht="15" customHeight="1" x14ac:dyDescent="0.2">
      <c r="A25" s="9"/>
      <c r="B25" s="75" t="s">
        <v>15</v>
      </c>
      <c r="C25" s="76"/>
      <c r="D25" s="77"/>
      <c r="E25" s="33">
        <v>33</v>
      </c>
      <c r="F25" s="33">
        <v>0</v>
      </c>
      <c r="G25" s="33">
        <v>8</v>
      </c>
      <c r="H25" s="33">
        <v>8</v>
      </c>
      <c r="I25" s="33">
        <v>53</v>
      </c>
      <c r="J25" s="55"/>
      <c r="K25" s="78">
        <v>0.24242424242424243</v>
      </c>
      <c r="L25" s="78">
        <v>0.24242424242424243</v>
      </c>
      <c r="M25" s="78">
        <v>1.606060606060606</v>
      </c>
      <c r="N25" s="79">
        <v>0.40500000000000003</v>
      </c>
      <c r="O25" s="24"/>
      <c r="P25" s="73" t="s">
        <v>87</v>
      </c>
      <c r="Q25" s="74"/>
      <c r="R25" s="67" t="s">
        <v>42</v>
      </c>
      <c r="S25" s="67"/>
      <c r="T25" s="67"/>
      <c r="U25" s="67"/>
      <c r="V25" s="67"/>
      <c r="W25" s="67"/>
      <c r="X25" s="67"/>
      <c r="Y25" s="67"/>
      <c r="Z25" s="67"/>
      <c r="AA25" s="68" t="s">
        <v>11</v>
      </c>
      <c r="AB25" s="67"/>
      <c r="AC25" s="69"/>
      <c r="AD25" s="69" t="s">
        <v>26</v>
      </c>
      <c r="AE25" s="67"/>
      <c r="AF25" s="67"/>
      <c r="AG25" s="67"/>
      <c r="AH25" s="68"/>
      <c r="AI25" s="129"/>
    </row>
    <row r="26" spans="1:36" ht="15" customHeight="1" x14ac:dyDescent="0.2">
      <c r="A26" s="9"/>
      <c r="B26" s="80" t="s">
        <v>25</v>
      </c>
      <c r="C26" s="81"/>
      <c r="D26" s="82"/>
      <c r="E26" s="18">
        <v>90</v>
      </c>
      <c r="F26" s="18">
        <v>2</v>
      </c>
      <c r="G26" s="18">
        <v>18</v>
      </c>
      <c r="H26" s="18">
        <v>22</v>
      </c>
      <c r="I26" s="18">
        <v>119</v>
      </c>
      <c r="J26" s="55"/>
      <c r="K26" s="83">
        <v>0.22222222222222221</v>
      </c>
      <c r="L26" s="83">
        <v>0.24444444444444444</v>
      </c>
      <c r="M26" s="83">
        <v>1.3222222222222222</v>
      </c>
      <c r="N26" s="53">
        <v>0.35399999999999998</v>
      </c>
      <c r="O26" s="24"/>
      <c r="P26" s="84" t="s">
        <v>10</v>
      </c>
      <c r="Q26" s="85"/>
      <c r="R26" s="86" t="s">
        <v>43</v>
      </c>
      <c r="S26" s="86"/>
      <c r="T26" s="86"/>
      <c r="U26" s="86"/>
      <c r="V26" s="86"/>
      <c r="W26" s="86"/>
      <c r="X26" s="86"/>
      <c r="Y26" s="86"/>
      <c r="Z26" s="86"/>
      <c r="AA26" s="87" t="s">
        <v>44</v>
      </c>
      <c r="AB26" s="86"/>
      <c r="AC26" s="88"/>
      <c r="AD26" s="88" t="s">
        <v>45</v>
      </c>
      <c r="AE26" s="86"/>
      <c r="AF26" s="86"/>
      <c r="AG26" s="86"/>
      <c r="AH26" s="87"/>
      <c r="AI26" s="130"/>
    </row>
    <row r="27" spans="1:36" ht="15" customHeight="1" x14ac:dyDescent="0.25">
      <c r="A27" s="9"/>
      <c r="B27" s="57"/>
      <c r="C27" s="57"/>
      <c r="D27" s="57"/>
      <c r="E27" s="57"/>
      <c r="F27" s="57"/>
      <c r="G27" s="57"/>
      <c r="H27" s="57"/>
      <c r="I27" s="57"/>
      <c r="J27" s="55"/>
      <c r="K27" s="57"/>
      <c r="L27" s="57"/>
      <c r="M27" s="57"/>
      <c r="N27" s="56"/>
      <c r="O27" s="24"/>
      <c r="P27" s="55"/>
      <c r="Q27" s="58"/>
      <c r="R27" s="55"/>
      <c r="S27" s="55"/>
      <c r="T27" s="24"/>
      <c r="U27" s="24"/>
      <c r="V27" s="24"/>
      <c r="W27" s="24"/>
      <c r="X27" s="89"/>
      <c r="Y27" s="55"/>
      <c r="Z27" s="55"/>
      <c r="AA27" s="55"/>
      <c r="AB27" s="55"/>
      <c r="AC27" s="24"/>
      <c r="AD27" s="55"/>
      <c r="AE27" s="55"/>
      <c r="AF27" s="55"/>
      <c r="AG27" s="55"/>
      <c r="AH27" s="55"/>
      <c r="AI27" s="55"/>
    </row>
    <row r="28" spans="1:36" ht="15" customHeight="1" x14ac:dyDescent="0.25">
      <c r="A28" s="9"/>
      <c r="B28" s="58" t="s">
        <v>52</v>
      </c>
      <c r="C28" s="58"/>
      <c r="D28" s="90" t="s">
        <v>53</v>
      </c>
      <c r="E28" s="58"/>
      <c r="F28" s="58"/>
      <c r="G28" s="58"/>
      <c r="H28" s="58"/>
      <c r="I28" s="58"/>
      <c r="J28" s="55"/>
      <c r="K28" s="58"/>
      <c r="L28" s="58"/>
      <c r="M28" s="58"/>
      <c r="N28" s="56"/>
      <c r="O28" s="24"/>
      <c r="P28" s="55"/>
      <c r="Q28" s="58"/>
      <c r="R28" s="55"/>
      <c r="S28" s="55"/>
      <c r="T28" s="24"/>
      <c r="U28" s="24"/>
      <c r="V28" s="24"/>
      <c r="W28" s="24"/>
      <c r="X28" s="89"/>
      <c r="Y28" s="55"/>
      <c r="Z28" s="55"/>
      <c r="AA28" s="55"/>
      <c r="AB28" s="55"/>
      <c r="AC28" s="24"/>
      <c r="AD28" s="55"/>
      <c r="AE28" s="55"/>
      <c r="AF28" s="55"/>
      <c r="AG28" s="55"/>
      <c r="AH28" s="55"/>
      <c r="AI28" s="55"/>
    </row>
    <row r="29" spans="1:36" ht="15" customHeight="1" x14ac:dyDescent="0.25">
      <c r="A29" s="9"/>
      <c r="B29" s="58"/>
      <c r="C29" s="58"/>
      <c r="D29" s="90" t="s">
        <v>58</v>
      </c>
      <c r="E29" s="58"/>
      <c r="F29" s="58"/>
      <c r="G29" s="58"/>
      <c r="H29" s="58"/>
      <c r="I29" s="58"/>
      <c r="J29" s="55"/>
      <c r="K29" s="58"/>
      <c r="L29" s="58"/>
      <c r="M29" s="58"/>
      <c r="N29" s="56"/>
      <c r="O29" s="24"/>
      <c r="P29" s="55"/>
      <c r="Q29" s="58"/>
      <c r="R29" s="55"/>
      <c r="S29" s="55"/>
      <c r="T29" s="24"/>
      <c r="U29" s="24"/>
      <c r="V29" s="24"/>
      <c r="W29" s="24"/>
      <c r="X29" s="89"/>
      <c r="Y29" s="55"/>
      <c r="Z29" s="55"/>
      <c r="AA29" s="55"/>
      <c r="AB29" s="55"/>
      <c r="AC29" s="24"/>
      <c r="AD29" s="55"/>
      <c r="AE29" s="55"/>
      <c r="AF29" s="55"/>
      <c r="AG29" s="55"/>
      <c r="AH29" s="55"/>
      <c r="AI29" s="55"/>
    </row>
    <row r="30" spans="1:36" ht="15" customHeight="1" x14ac:dyDescent="0.25">
      <c r="A30" s="9"/>
      <c r="B30" s="58"/>
      <c r="C30" s="58"/>
      <c r="D30" s="90" t="s">
        <v>54</v>
      </c>
      <c r="E30" s="58"/>
      <c r="F30" s="58"/>
      <c r="G30" s="58"/>
      <c r="H30" s="58"/>
      <c r="I30" s="58"/>
      <c r="J30" s="55"/>
      <c r="K30" s="58"/>
      <c r="L30" s="58"/>
      <c r="M30" s="58"/>
      <c r="N30" s="56"/>
      <c r="O30" s="24"/>
      <c r="P30" s="55"/>
      <c r="Q30" s="58"/>
      <c r="R30" s="55"/>
      <c r="S30" s="55"/>
      <c r="T30" s="24"/>
      <c r="U30" s="24"/>
      <c r="V30" s="24"/>
      <c r="W30" s="24"/>
      <c r="X30" s="89"/>
      <c r="Y30" s="8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24"/>
      <c r="P31" s="55"/>
      <c r="Q31" s="58"/>
      <c r="R31" s="55"/>
      <c r="S31" s="55"/>
      <c r="T31" s="24"/>
      <c r="U31" s="24"/>
      <c r="V31" s="24"/>
      <c r="W31" s="24"/>
      <c r="X31" s="89"/>
      <c r="Y31" s="8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24"/>
      <c r="P32" s="55"/>
      <c r="Q32" s="58"/>
      <c r="R32" s="55"/>
      <c r="S32" s="55"/>
      <c r="T32" s="24"/>
      <c r="U32" s="24"/>
      <c r="V32" s="24"/>
      <c r="W32" s="24"/>
      <c r="X32" s="89"/>
      <c r="Y32" s="8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24"/>
      <c r="P33" s="55"/>
      <c r="Q33" s="58"/>
      <c r="R33" s="55"/>
      <c r="S33" s="55"/>
      <c r="T33" s="24"/>
      <c r="U33" s="24"/>
      <c r="V33" s="24"/>
      <c r="W33" s="24"/>
      <c r="X33" s="89"/>
      <c r="Y33" s="8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24"/>
      <c r="P34" s="55"/>
      <c r="Q34" s="58"/>
      <c r="R34" s="55"/>
      <c r="S34" s="55"/>
      <c r="T34" s="24"/>
      <c r="U34" s="24"/>
      <c r="V34" s="24"/>
      <c r="W34" s="24"/>
      <c r="X34" s="89"/>
      <c r="Y34" s="8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24"/>
      <c r="P35" s="55"/>
      <c r="Q35" s="58"/>
      <c r="R35" s="55"/>
      <c r="S35" s="55"/>
      <c r="T35" s="24"/>
      <c r="U35" s="24"/>
      <c r="V35" s="24"/>
      <c r="W35" s="24"/>
      <c r="X35" s="89"/>
      <c r="Y35" s="8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24"/>
      <c r="P36" s="55"/>
      <c r="Q36" s="58"/>
      <c r="R36" s="55"/>
      <c r="S36" s="55"/>
      <c r="T36" s="24"/>
      <c r="U36" s="24"/>
      <c r="V36" s="24"/>
      <c r="W36" s="24"/>
      <c r="X36" s="89"/>
      <c r="Y36" s="8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24"/>
      <c r="P37" s="55"/>
      <c r="Q37" s="58"/>
      <c r="R37" s="55"/>
      <c r="S37" s="55"/>
      <c r="T37" s="24"/>
      <c r="U37" s="24"/>
      <c r="V37" s="24"/>
      <c r="W37" s="24"/>
      <c r="X37" s="89"/>
      <c r="Y37" s="8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24"/>
      <c r="P38" s="55"/>
      <c r="Q38" s="58"/>
      <c r="R38" s="55"/>
      <c r="S38" s="55"/>
      <c r="T38" s="24"/>
      <c r="U38" s="24"/>
      <c r="V38" s="24"/>
      <c r="W38" s="24"/>
      <c r="X38" s="89"/>
      <c r="Y38" s="8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24"/>
      <c r="P39" s="55"/>
      <c r="Q39" s="58"/>
      <c r="R39" s="55"/>
      <c r="S39" s="55"/>
      <c r="T39" s="24"/>
      <c r="U39" s="24"/>
      <c r="V39" s="24"/>
      <c r="W39" s="24"/>
      <c r="X39" s="89"/>
      <c r="Y39" s="8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24"/>
      <c r="P40" s="55"/>
      <c r="Q40" s="58"/>
      <c r="R40" s="55"/>
      <c r="S40" s="55"/>
      <c r="T40" s="24"/>
      <c r="U40" s="24"/>
      <c r="V40" s="24"/>
      <c r="W40" s="24"/>
      <c r="X40" s="89"/>
      <c r="Y40" s="8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24"/>
      <c r="P41" s="55"/>
      <c r="Q41" s="58"/>
      <c r="R41" s="55"/>
      <c r="S41" s="55"/>
      <c r="T41" s="24"/>
      <c r="U41" s="24"/>
      <c r="V41" s="24"/>
      <c r="W41" s="24"/>
      <c r="X41" s="89"/>
      <c r="Y41" s="8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24"/>
      <c r="P42" s="55"/>
      <c r="Q42" s="58"/>
      <c r="R42" s="55"/>
      <c r="S42" s="55"/>
      <c r="T42" s="24"/>
      <c r="U42" s="24"/>
      <c r="V42" s="24"/>
      <c r="W42" s="24"/>
      <c r="X42" s="89"/>
      <c r="Y42" s="8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24"/>
      <c r="P43" s="55"/>
      <c r="Q43" s="58"/>
      <c r="R43" s="55"/>
      <c r="S43" s="55"/>
      <c r="T43" s="24"/>
      <c r="U43" s="24"/>
      <c r="V43" s="24"/>
      <c r="W43" s="24"/>
      <c r="X43" s="89"/>
      <c r="Y43" s="8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24"/>
      <c r="P44" s="55"/>
      <c r="Q44" s="58"/>
      <c r="R44" s="55"/>
      <c r="S44" s="55"/>
      <c r="T44" s="24"/>
      <c r="U44" s="24"/>
      <c r="V44" s="24"/>
      <c r="W44" s="24"/>
      <c r="X44" s="89"/>
      <c r="Y44" s="8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4"/>
      <c r="P45" s="55"/>
      <c r="Q45" s="58"/>
      <c r="R45" s="55"/>
      <c r="S45" s="55"/>
      <c r="T45" s="24"/>
      <c r="U45" s="24"/>
      <c r="V45" s="24"/>
      <c r="W45" s="24"/>
      <c r="X45" s="89"/>
      <c r="Y45" s="8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24"/>
      <c r="P46" s="55"/>
      <c r="Q46" s="58"/>
      <c r="R46" s="55"/>
      <c r="S46" s="55"/>
      <c r="T46" s="24"/>
      <c r="U46" s="24"/>
      <c r="V46" s="24"/>
      <c r="W46" s="24"/>
      <c r="X46" s="89"/>
      <c r="Y46" s="8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24"/>
      <c r="P47" s="55"/>
      <c r="Q47" s="58"/>
      <c r="R47" s="55"/>
      <c r="S47" s="55"/>
      <c r="T47" s="24"/>
      <c r="U47" s="24"/>
      <c r="V47" s="24"/>
      <c r="W47" s="24"/>
      <c r="X47" s="89"/>
      <c r="Y47" s="8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24"/>
      <c r="P48" s="55"/>
      <c r="Q48" s="58"/>
      <c r="R48" s="55"/>
      <c r="S48" s="55"/>
      <c r="T48" s="24"/>
      <c r="U48" s="24"/>
      <c r="V48" s="24"/>
      <c r="W48" s="24"/>
      <c r="X48" s="89"/>
      <c r="Y48" s="8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24"/>
      <c r="P49" s="55"/>
      <c r="Q49" s="58"/>
      <c r="R49" s="55"/>
      <c r="S49" s="55"/>
      <c r="T49" s="24"/>
      <c r="U49" s="24"/>
      <c r="V49" s="24"/>
      <c r="W49" s="24"/>
      <c r="X49" s="89"/>
      <c r="Y49" s="8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24"/>
      <c r="P50" s="55"/>
      <c r="Q50" s="58"/>
      <c r="R50" s="55"/>
      <c r="S50" s="55"/>
      <c r="T50" s="24"/>
      <c r="U50" s="24"/>
      <c r="V50" s="24"/>
      <c r="W50" s="24"/>
      <c r="X50" s="89"/>
      <c r="Y50" s="8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4"/>
      <c r="P51" s="55"/>
      <c r="Q51" s="58"/>
      <c r="R51" s="55"/>
      <c r="S51" s="55"/>
      <c r="T51" s="24"/>
      <c r="U51" s="24"/>
      <c r="V51" s="24"/>
      <c r="W51" s="24"/>
      <c r="X51" s="89"/>
      <c r="Y51" s="8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4"/>
      <c r="P52" s="55"/>
      <c r="Q52" s="58"/>
      <c r="R52" s="55"/>
      <c r="S52" s="55"/>
      <c r="T52" s="24"/>
      <c r="U52" s="24"/>
      <c r="V52" s="24"/>
      <c r="W52" s="24"/>
      <c r="X52" s="89"/>
      <c r="Y52" s="8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24"/>
      <c r="P53" s="55"/>
      <c r="Q53" s="58"/>
      <c r="R53" s="55"/>
      <c r="S53" s="55"/>
      <c r="T53" s="24"/>
      <c r="U53" s="24"/>
      <c r="V53" s="24"/>
      <c r="W53" s="24"/>
      <c r="X53" s="89"/>
      <c r="Y53" s="8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24"/>
      <c r="P54" s="55"/>
      <c r="Q54" s="58"/>
      <c r="R54" s="55"/>
      <c r="S54" s="55"/>
      <c r="T54" s="24"/>
      <c r="U54" s="24"/>
      <c r="V54" s="24"/>
      <c r="W54" s="24"/>
      <c r="X54" s="89"/>
      <c r="Y54" s="8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24"/>
      <c r="P55" s="55"/>
      <c r="Q55" s="58"/>
      <c r="R55" s="55"/>
      <c r="S55" s="55"/>
      <c r="T55" s="24"/>
      <c r="U55" s="24"/>
      <c r="V55" s="24"/>
      <c r="W55" s="24"/>
      <c r="X55" s="89"/>
      <c r="Y55" s="8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24"/>
      <c r="P56" s="55"/>
      <c r="Q56" s="58"/>
      <c r="R56" s="55"/>
      <c r="S56" s="55"/>
      <c r="T56" s="24"/>
      <c r="U56" s="24"/>
      <c r="V56" s="24"/>
      <c r="W56" s="24"/>
      <c r="X56" s="89"/>
      <c r="Y56" s="8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24"/>
      <c r="P57" s="55"/>
      <c r="Q57" s="58"/>
      <c r="R57" s="55"/>
      <c r="S57" s="55"/>
      <c r="T57" s="24"/>
      <c r="U57" s="24"/>
      <c r="V57" s="24"/>
      <c r="W57" s="24"/>
      <c r="X57" s="89"/>
      <c r="Y57" s="8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24"/>
      <c r="P58" s="55"/>
      <c r="Q58" s="58"/>
      <c r="R58" s="55"/>
      <c r="S58" s="55"/>
      <c r="T58" s="24"/>
      <c r="U58" s="24"/>
      <c r="V58" s="24"/>
      <c r="W58" s="24"/>
      <c r="X58" s="89"/>
      <c r="Y58" s="8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24"/>
      <c r="P59" s="55"/>
      <c r="Q59" s="58"/>
      <c r="R59" s="55"/>
      <c r="S59" s="55"/>
      <c r="T59" s="24"/>
      <c r="U59" s="24"/>
      <c r="V59" s="24"/>
      <c r="W59" s="24"/>
      <c r="X59" s="89"/>
      <c r="Y59" s="8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4"/>
      <c r="P60" s="55"/>
      <c r="Q60" s="58"/>
      <c r="R60" s="55"/>
      <c r="S60" s="55"/>
      <c r="T60" s="24"/>
      <c r="U60" s="24"/>
      <c r="V60" s="24"/>
      <c r="W60" s="24"/>
      <c r="X60" s="89"/>
      <c r="Y60" s="8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24"/>
      <c r="P61" s="55"/>
      <c r="Q61" s="58"/>
      <c r="R61" s="55"/>
      <c r="S61" s="55"/>
      <c r="T61" s="24"/>
      <c r="U61" s="24"/>
      <c r="V61" s="24"/>
      <c r="W61" s="24"/>
      <c r="X61" s="89"/>
      <c r="Y61" s="8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24"/>
      <c r="P62" s="55"/>
      <c r="Q62" s="58"/>
      <c r="R62" s="55"/>
      <c r="S62" s="55"/>
      <c r="T62" s="24"/>
      <c r="U62" s="24"/>
      <c r="V62" s="24"/>
      <c r="W62" s="24"/>
      <c r="X62" s="89"/>
      <c r="Y62" s="8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24"/>
      <c r="P63" s="55"/>
      <c r="Q63" s="58"/>
      <c r="R63" s="55"/>
      <c r="S63" s="55"/>
      <c r="T63" s="24"/>
      <c r="U63" s="24"/>
      <c r="V63" s="24"/>
      <c r="W63" s="24"/>
      <c r="X63" s="89"/>
      <c r="Y63" s="8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24"/>
      <c r="P64" s="55"/>
      <c r="Q64" s="58"/>
      <c r="R64" s="55"/>
      <c r="S64" s="55"/>
      <c r="T64" s="24"/>
      <c r="U64" s="24"/>
      <c r="V64" s="24"/>
      <c r="W64" s="24"/>
      <c r="X64" s="89"/>
      <c r="Y64" s="8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24"/>
      <c r="P65" s="55"/>
      <c r="Q65" s="58"/>
      <c r="R65" s="55"/>
      <c r="S65" s="55"/>
      <c r="T65" s="24"/>
      <c r="U65" s="24"/>
      <c r="V65" s="24"/>
      <c r="W65" s="24"/>
      <c r="X65" s="89"/>
      <c r="Y65" s="8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24"/>
      <c r="P66" s="55"/>
      <c r="Q66" s="58"/>
      <c r="R66" s="55"/>
      <c r="S66" s="55"/>
      <c r="T66" s="24"/>
      <c r="U66" s="24"/>
      <c r="V66" s="24"/>
      <c r="W66" s="24"/>
      <c r="X66" s="89"/>
      <c r="Y66" s="8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24"/>
      <c r="P67" s="55"/>
      <c r="Q67" s="58"/>
      <c r="R67" s="55"/>
      <c r="S67" s="55"/>
      <c r="T67" s="24"/>
      <c r="U67" s="24"/>
      <c r="V67" s="24"/>
      <c r="W67" s="24"/>
      <c r="X67" s="89"/>
      <c r="Y67" s="8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24"/>
      <c r="P68" s="55"/>
      <c r="Q68" s="58"/>
      <c r="R68" s="55"/>
      <c r="S68" s="55"/>
      <c r="T68" s="24"/>
      <c r="U68" s="24"/>
      <c r="V68" s="24"/>
      <c r="W68" s="24"/>
      <c r="X68" s="89"/>
      <c r="Y68" s="8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24"/>
      <c r="P69" s="55"/>
      <c r="Q69" s="58"/>
      <c r="R69" s="55"/>
      <c r="S69" s="55"/>
      <c r="T69" s="24"/>
      <c r="U69" s="24"/>
      <c r="V69" s="24"/>
      <c r="W69" s="24"/>
      <c r="X69" s="89"/>
      <c r="Y69" s="8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24"/>
      <c r="P70" s="55"/>
      <c r="Q70" s="58"/>
      <c r="R70" s="55"/>
      <c r="S70" s="55"/>
      <c r="T70" s="24"/>
      <c r="U70" s="24"/>
      <c r="V70" s="24"/>
      <c r="W70" s="24"/>
      <c r="X70" s="89"/>
      <c r="Y70" s="8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24"/>
      <c r="P71" s="55"/>
      <c r="Q71" s="58"/>
      <c r="R71" s="55"/>
      <c r="S71" s="55"/>
      <c r="T71" s="24"/>
      <c r="U71" s="24"/>
      <c r="V71" s="24"/>
      <c r="W71" s="24"/>
      <c r="X71" s="89"/>
      <c r="Y71" s="8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24"/>
      <c r="P72" s="55"/>
      <c r="Q72" s="58"/>
      <c r="R72" s="55"/>
      <c r="S72" s="55"/>
      <c r="T72" s="24"/>
      <c r="U72" s="24"/>
      <c r="V72" s="24"/>
      <c r="W72" s="24"/>
      <c r="X72" s="89"/>
      <c r="Y72" s="8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24"/>
      <c r="P73" s="55"/>
      <c r="Q73" s="58"/>
      <c r="R73" s="55"/>
      <c r="S73" s="55"/>
      <c r="T73" s="24"/>
      <c r="U73" s="24"/>
      <c r="V73" s="24"/>
      <c r="W73" s="24"/>
      <c r="X73" s="89"/>
      <c r="Y73" s="8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24"/>
      <c r="P74" s="55"/>
      <c r="Q74" s="58"/>
      <c r="R74" s="55"/>
      <c r="S74" s="55"/>
      <c r="T74" s="24"/>
      <c r="U74" s="24"/>
      <c r="V74" s="24"/>
      <c r="W74" s="24"/>
      <c r="X74" s="89"/>
      <c r="Y74" s="8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24"/>
      <c r="P75" s="55"/>
      <c r="Q75" s="58"/>
      <c r="R75" s="55"/>
      <c r="S75" s="55"/>
      <c r="T75" s="24"/>
      <c r="U75" s="24"/>
      <c r="V75" s="24"/>
      <c r="W75" s="24"/>
      <c r="X75" s="89"/>
      <c r="Y75" s="8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24"/>
      <c r="P76" s="55"/>
      <c r="Q76" s="58"/>
      <c r="R76" s="55"/>
      <c r="S76" s="55"/>
      <c r="T76" s="24"/>
      <c r="U76" s="24"/>
      <c r="V76" s="24"/>
      <c r="W76" s="24"/>
      <c r="X76" s="89"/>
      <c r="Y76" s="8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24"/>
      <c r="P77" s="55"/>
      <c r="Q77" s="58"/>
      <c r="R77" s="55"/>
      <c r="S77" s="55"/>
      <c r="T77" s="24"/>
      <c r="U77" s="24"/>
      <c r="V77" s="24"/>
      <c r="W77" s="24"/>
      <c r="X77" s="89"/>
      <c r="Y77" s="8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24"/>
      <c r="P78" s="55"/>
      <c r="Q78" s="58"/>
      <c r="R78" s="55"/>
      <c r="S78" s="55"/>
      <c r="T78" s="24"/>
      <c r="U78" s="24"/>
      <c r="V78" s="24"/>
      <c r="W78" s="24"/>
      <c r="X78" s="89"/>
      <c r="Y78" s="8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24"/>
      <c r="P79" s="55"/>
      <c r="Q79" s="58"/>
      <c r="R79" s="55"/>
      <c r="S79" s="55"/>
      <c r="T79" s="24"/>
      <c r="U79" s="24"/>
      <c r="V79" s="24"/>
      <c r="W79" s="24"/>
      <c r="X79" s="89"/>
      <c r="Y79" s="8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24"/>
      <c r="P80" s="55"/>
      <c r="Q80" s="58"/>
      <c r="R80" s="55"/>
      <c r="S80" s="55"/>
      <c r="T80" s="24"/>
      <c r="U80" s="24"/>
      <c r="V80" s="24"/>
      <c r="W80" s="24"/>
      <c r="X80" s="89"/>
      <c r="Y80" s="8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24"/>
      <c r="P81" s="55"/>
      <c r="Q81" s="58"/>
      <c r="R81" s="55"/>
      <c r="S81" s="55"/>
      <c r="T81" s="24"/>
      <c r="U81" s="24"/>
      <c r="V81" s="24"/>
      <c r="W81" s="24"/>
      <c r="X81" s="89"/>
      <c r="Y81" s="8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24"/>
      <c r="P82" s="55"/>
      <c r="Q82" s="58"/>
      <c r="R82" s="55"/>
      <c r="S82" s="55"/>
      <c r="T82" s="24"/>
      <c r="U82" s="24"/>
      <c r="V82" s="24"/>
      <c r="W82" s="24"/>
      <c r="X82" s="89"/>
      <c r="Y82" s="8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24"/>
      <c r="P83" s="55"/>
      <c r="Q83" s="58"/>
      <c r="R83" s="55"/>
      <c r="S83" s="55"/>
      <c r="T83" s="24"/>
      <c r="U83" s="24"/>
      <c r="V83" s="24"/>
      <c r="W83" s="24"/>
      <c r="X83" s="89"/>
      <c r="Y83" s="8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24"/>
      <c r="P84" s="55"/>
      <c r="Q84" s="58"/>
      <c r="R84" s="55"/>
      <c r="S84" s="55"/>
      <c r="T84" s="24"/>
      <c r="U84" s="24"/>
      <c r="V84" s="24"/>
      <c r="W84" s="24"/>
      <c r="X84" s="89"/>
      <c r="Y84" s="8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24"/>
      <c r="P85" s="55"/>
      <c r="Q85" s="58"/>
      <c r="R85" s="55"/>
      <c r="S85" s="55"/>
      <c r="T85" s="24"/>
      <c r="U85" s="24"/>
      <c r="V85" s="24"/>
      <c r="W85" s="24"/>
      <c r="X85" s="89"/>
      <c r="Y85" s="8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24"/>
      <c r="P86" s="55"/>
      <c r="Q86" s="58"/>
      <c r="R86" s="55"/>
      <c r="S86" s="55"/>
      <c r="T86" s="24"/>
      <c r="U86" s="24"/>
      <c r="V86" s="24"/>
      <c r="W86" s="24"/>
      <c r="X86" s="89"/>
      <c r="Y86" s="8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24"/>
      <c r="P87" s="55"/>
      <c r="Q87" s="58"/>
      <c r="R87" s="55"/>
      <c r="S87" s="55"/>
      <c r="T87" s="24"/>
      <c r="U87" s="24"/>
      <c r="V87" s="24"/>
      <c r="W87" s="24"/>
      <c r="X87" s="89"/>
      <c r="Y87" s="8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24"/>
      <c r="P88" s="55"/>
      <c r="Q88" s="58"/>
      <c r="R88" s="55"/>
      <c r="S88" s="55"/>
      <c r="T88" s="24"/>
      <c r="U88" s="24"/>
      <c r="V88" s="24"/>
      <c r="W88" s="24"/>
      <c r="X88" s="89"/>
      <c r="Y88" s="8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24"/>
      <c r="P89" s="55"/>
      <c r="Q89" s="58"/>
      <c r="R89" s="55"/>
      <c r="S89" s="55"/>
      <c r="T89" s="24"/>
      <c r="U89" s="24"/>
      <c r="V89" s="24"/>
      <c r="W89" s="24"/>
      <c r="X89" s="89"/>
      <c r="Y89" s="8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24"/>
      <c r="P90" s="55"/>
      <c r="Q90" s="58"/>
      <c r="R90" s="55"/>
      <c r="S90" s="55"/>
      <c r="T90" s="24"/>
      <c r="U90" s="24"/>
      <c r="V90" s="24"/>
      <c r="W90" s="24"/>
      <c r="X90" s="89"/>
      <c r="Y90" s="8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24"/>
      <c r="P91" s="55"/>
      <c r="Q91" s="58"/>
      <c r="R91" s="55"/>
      <c r="S91" s="55"/>
      <c r="T91" s="24"/>
      <c r="U91" s="24"/>
      <c r="V91" s="24"/>
      <c r="W91" s="24"/>
      <c r="X91" s="89"/>
      <c r="Y91" s="8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24"/>
      <c r="P92" s="55"/>
      <c r="Q92" s="58"/>
      <c r="R92" s="55"/>
      <c r="S92" s="55"/>
      <c r="T92" s="24"/>
      <c r="U92" s="24"/>
      <c r="V92" s="24"/>
      <c r="W92" s="24"/>
      <c r="X92" s="89"/>
      <c r="Y92" s="8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24"/>
      <c r="P93" s="55"/>
      <c r="Q93" s="58"/>
      <c r="R93" s="55"/>
      <c r="S93" s="55"/>
      <c r="T93" s="24"/>
      <c r="U93" s="24"/>
      <c r="V93" s="24"/>
      <c r="W93" s="24"/>
      <c r="X93" s="89"/>
      <c r="Y93" s="8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24"/>
      <c r="P94" s="55"/>
      <c r="Q94" s="58"/>
      <c r="R94" s="55"/>
      <c r="S94" s="55"/>
      <c r="T94" s="24"/>
      <c r="U94" s="24"/>
      <c r="V94" s="24"/>
      <c r="W94" s="24"/>
      <c r="X94" s="89"/>
      <c r="Y94" s="8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24"/>
      <c r="P95" s="55"/>
      <c r="Q95" s="58"/>
      <c r="R95" s="55"/>
      <c r="S95" s="55"/>
      <c r="T95" s="24"/>
      <c r="U95" s="24"/>
      <c r="V95" s="24"/>
      <c r="W95" s="24"/>
      <c r="X95" s="89"/>
      <c r="Y95" s="8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24"/>
      <c r="P96" s="55"/>
      <c r="Q96" s="58"/>
      <c r="R96" s="55"/>
      <c r="S96" s="55"/>
      <c r="T96" s="24"/>
      <c r="U96" s="24"/>
      <c r="V96" s="24"/>
      <c r="W96" s="24"/>
      <c r="X96" s="89"/>
      <c r="Y96" s="8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24"/>
      <c r="P97" s="55"/>
      <c r="Q97" s="58"/>
      <c r="R97" s="55"/>
      <c r="S97" s="55"/>
      <c r="T97" s="24"/>
      <c r="U97" s="24"/>
      <c r="V97" s="24"/>
      <c r="W97" s="24"/>
      <c r="X97" s="89"/>
      <c r="Y97" s="8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4"/>
      <c r="P98" s="55"/>
      <c r="Q98" s="58"/>
      <c r="R98" s="55"/>
      <c r="S98" s="55"/>
      <c r="T98" s="24"/>
      <c r="U98" s="24"/>
      <c r="V98" s="24"/>
      <c r="W98" s="24"/>
      <c r="X98" s="89"/>
      <c r="Y98" s="8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24"/>
      <c r="P99" s="55"/>
      <c r="Q99" s="58"/>
      <c r="R99" s="55"/>
      <c r="S99" s="55"/>
      <c r="T99" s="24"/>
      <c r="U99" s="24"/>
      <c r="V99" s="24"/>
      <c r="W99" s="24"/>
      <c r="X99" s="89"/>
      <c r="Y99" s="8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24"/>
      <c r="P100" s="55"/>
      <c r="Q100" s="58"/>
      <c r="R100" s="55"/>
      <c r="S100" s="55"/>
      <c r="T100" s="24"/>
      <c r="U100" s="24"/>
      <c r="V100" s="24"/>
      <c r="W100" s="24"/>
      <c r="X100" s="89"/>
      <c r="Y100" s="8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24"/>
      <c r="P101" s="55"/>
      <c r="Q101" s="58"/>
      <c r="R101" s="55"/>
      <c r="S101" s="55"/>
      <c r="T101" s="24"/>
      <c r="U101" s="24"/>
      <c r="V101" s="24"/>
      <c r="W101" s="24"/>
      <c r="X101" s="89"/>
      <c r="Y101" s="8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24"/>
      <c r="P102" s="55"/>
      <c r="Q102" s="58"/>
      <c r="R102" s="55"/>
      <c r="S102" s="55"/>
      <c r="T102" s="24"/>
      <c r="U102" s="24"/>
      <c r="V102" s="24"/>
      <c r="W102" s="24"/>
      <c r="X102" s="89"/>
      <c r="Y102" s="8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24"/>
      <c r="P103" s="55"/>
      <c r="Q103" s="58"/>
      <c r="R103" s="55"/>
      <c r="S103" s="55"/>
      <c r="T103" s="24"/>
      <c r="U103" s="24"/>
      <c r="V103" s="24"/>
      <c r="W103" s="24"/>
      <c r="X103" s="89"/>
      <c r="Y103" s="8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24"/>
      <c r="P104" s="55"/>
      <c r="Q104" s="58"/>
      <c r="R104" s="55"/>
      <c r="S104" s="55"/>
      <c r="T104" s="24"/>
      <c r="U104" s="24"/>
      <c r="V104" s="24"/>
      <c r="W104" s="24"/>
      <c r="X104" s="89"/>
      <c r="Y104" s="8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24"/>
      <c r="P105" s="55"/>
      <c r="Q105" s="58"/>
      <c r="R105" s="55"/>
      <c r="S105" s="55"/>
      <c r="T105" s="24"/>
      <c r="U105" s="24"/>
      <c r="V105" s="24"/>
      <c r="W105" s="24"/>
      <c r="X105" s="89"/>
      <c r="Y105" s="8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24"/>
      <c r="P106" s="55"/>
      <c r="Q106" s="58"/>
      <c r="R106" s="55"/>
      <c r="S106" s="55"/>
      <c r="T106" s="24"/>
      <c r="U106" s="24"/>
      <c r="V106" s="24"/>
      <c r="W106" s="24"/>
      <c r="X106" s="89"/>
      <c r="Y106" s="8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24"/>
      <c r="P107" s="55"/>
      <c r="Q107" s="58"/>
      <c r="R107" s="55"/>
      <c r="S107" s="55"/>
      <c r="T107" s="24"/>
      <c r="U107" s="24"/>
      <c r="V107" s="24"/>
      <c r="W107" s="24"/>
      <c r="X107" s="89"/>
      <c r="Y107" s="8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24"/>
      <c r="P108" s="55"/>
      <c r="Q108" s="58"/>
      <c r="R108" s="55"/>
      <c r="S108" s="55"/>
      <c r="T108" s="24"/>
      <c r="U108" s="24"/>
      <c r="V108" s="24"/>
      <c r="W108" s="24"/>
      <c r="X108" s="89"/>
      <c r="Y108" s="8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24"/>
      <c r="P109" s="55"/>
      <c r="Q109" s="58"/>
      <c r="R109" s="55"/>
      <c r="S109" s="55"/>
      <c r="T109" s="24"/>
      <c r="U109" s="24"/>
      <c r="V109" s="24"/>
      <c r="W109" s="24"/>
      <c r="X109" s="89"/>
      <c r="Y109" s="8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24"/>
      <c r="P110" s="55"/>
      <c r="Q110" s="58"/>
      <c r="R110" s="55"/>
      <c r="S110" s="55"/>
      <c r="T110" s="24"/>
      <c r="U110" s="24"/>
      <c r="V110" s="24"/>
      <c r="W110" s="24"/>
      <c r="X110" s="89"/>
      <c r="Y110" s="8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24"/>
      <c r="P111" s="55"/>
      <c r="Q111" s="58"/>
      <c r="R111" s="55"/>
      <c r="S111" s="55"/>
      <c r="T111" s="24"/>
      <c r="U111" s="24"/>
      <c r="V111" s="24"/>
      <c r="W111" s="24"/>
      <c r="X111" s="89"/>
      <c r="Y111" s="8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24"/>
      <c r="P112" s="55"/>
      <c r="Q112" s="58"/>
      <c r="R112" s="55"/>
      <c r="S112" s="55"/>
      <c r="T112" s="24"/>
      <c r="U112" s="24"/>
      <c r="V112" s="24"/>
      <c r="W112" s="24"/>
      <c r="X112" s="89"/>
      <c r="Y112" s="8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24"/>
      <c r="P113" s="55"/>
      <c r="Q113" s="58"/>
      <c r="R113" s="55"/>
      <c r="S113" s="55"/>
      <c r="T113" s="24"/>
      <c r="U113" s="24"/>
      <c r="V113" s="24"/>
      <c r="W113" s="24"/>
      <c r="X113" s="89"/>
      <c r="Y113" s="8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24"/>
      <c r="P114" s="55"/>
      <c r="Q114" s="58"/>
      <c r="R114" s="55"/>
      <c r="S114" s="55"/>
      <c r="T114" s="24"/>
      <c r="U114" s="24"/>
      <c r="V114" s="24"/>
      <c r="W114" s="24"/>
      <c r="X114" s="89"/>
      <c r="Y114" s="8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24"/>
      <c r="P115" s="55"/>
      <c r="Q115" s="58"/>
      <c r="R115" s="55"/>
      <c r="S115" s="55"/>
      <c r="T115" s="24"/>
      <c r="U115" s="24"/>
      <c r="V115" s="24"/>
      <c r="W115" s="24"/>
      <c r="X115" s="89"/>
      <c r="Y115" s="8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24"/>
      <c r="P116" s="55"/>
      <c r="Q116" s="58"/>
      <c r="R116" s="55"/>
      <c r="S116" s="55"/>
      <c r="T116" s="24"/>
      <c r="U116" s="24"/>
      <c r="V116" s="24"/>
      <c r="W116" s="24"/>
      <c r="X116" s="89"/>
      <c r="Y116" s="8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24"/>
      <c r="P117" s="55"/>
      <c r="Q117" s="58"/>
      <c r="R117" s="55"/>
      <c r="S117" s="55"/>
      <c r="T117" s="24"/>
      <c r="U117" s="24"/>
      <c r="V117" s="24"/>
      <c r="W117" s="24"/>
      <c r="X117" s="89"/>
      <c r="Y117" s="8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24"/>
      <c r="P118" s="55"/>
      <c r="Q118" s="58"/>
      <c r="R118" s="55"/>
      <c r="S118" s="55"/>
      <c r="T118" s="24"/>
      <c r="U118" s="24"/>
      <c r="V118" s="24"/>
      <c r="W118" s="24"/>
      <c r="X118" s="89"/>
      <c r="Y118" s="8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24"/>
      <c r="P119" s="55"/>
      <c r="Q119" s="58"/>
      <c r="R119" s="55"/>
      <c r="S119" s="55"/>
      <c r="T119" s="24"/>
      <c r="U119" s="24"/>
      <c r="V119" s="24"/>
      <c r="W119" s="24"/>
      <c r="X119" s="89"/>
      <c r="Y119" s="8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24"/>
      <c r="P120" s="55"/>
      <c r="Q120" s="58"/>
      <c r="R120" s="55"/>
      <c r="S120" s="55"/>
      <c r="T120" s="24"/>
      <c r="U120" s="24"/>
      <c r="V120" s="24"/>
      <c r="W120" s="24"/>
      <c r="X120" s="89"/>
      <c r="Y120" s="8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24"/>
      <c r="P121" s="55"/>
      <c r="Q121" s="58"/>
      <c r="R121" s="55"/>
      <c r="S121" s="55"/>
      <c r="T121" s="24"/>
      <c r="U121" s="24"/>
      <c r="V121" s="24"/>
      <c r="W121" s="24"/>
      <c r="X121" s="89"/>
      <c r="Y121" s="8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24"/>
      <c r="P122" s="55"/>
      <c r="Q122" s="58"/>
      <c r="R122" s="55"/>
      <c r="S122" s="55"/>
      <c r="T122" s="24"/>
      <c r="U122" s="24"/>
      <c r="V122" s="24"/>
      <c r="W122" s="24"/>
      <c r="X122" s="89"/>
      <c r="Y122" s="8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24"/>
      <c r="P123" s="55"/>
      <c r="Q123" s="58"/>
      <c r="R123" s="55"/>
      <c r="S123" s="55"/>
      <c r="T123" s="24"/>
      <c r="U123" s="24"/>
      <c r="V123" s="24"/>
      <c r="W123" s="24"/>
      <c r="X123" s="89"/>
      <c r="Y123" s="8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24"/>
      <c r="P124" s="55"/>
      <c r="Q124" s="58"/>
      <c r="R124" s="55"/>
      <c r="S124" s="55"/>
      <c r="T124" s="24"/>
      <c r="U124" s="24"/>
      <c r="V124" s="24"/>
      <c r="W124" s="24"/>
      <c r="X124" s="89"/>
      <c r="Y124" s="8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24"/>
      <c r="P125" s="55"/>
      <c r="Q125" s="58"/>
      <c r="R125" s="55"/>
      <c r="S125" s="55"/>
      <c r="T125" s="24"/>
      <c r="U125" s="24"/>
      <c r="V125" s="24"/>
      <c r="W125" s="24"/>
      <c r="X125" s="89"/>
      <c r="Y125" s="8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24"/>
      <c r="P126" s="55"/>
      <c r="Q126" s="58"/>
      <c r="R126" s="55"/>
      <c r="S126" s="55"/>
      <c r="T126" s="24"/>
      <c r="U126" s="24"/>
      <c r="V126" s="24"/>
      <c r="W126" s="24"/>
      <c r="X126" s="89"/>
      <c r="Y126" s="8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24"/>
      <c r="P127" s="55"/>
      <c r="Q127" s="58"/>
      <c r="R127" s="55"/>
      <c r="S127" s="55"/>
      <c r="T127" s="24"/>
      <c r="U127" s="24"/>
      <c r="V127" s="24"/>
      <c r="W127" s="24"/>
      <c r="X127" s="89"/>
      <c r="Y127" s="8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24"/>
      <c r="P128" s="55"/>
      <c r="Q128" s="58"/>
      <c r="R128" s="55"/>
      <c r="S128" s="55"/>
      <c r="T128" s="24"/>
      <c r="U128" s="24"/>
      <c r="V128" s="24"/>
      <c r="W128" s="24"/>
      <c r="X128" s="89"/>
      <c r="Y128" s="8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24"/>
      <c r="P129" s="55"/>
      <c r="Q129" s="58"/>
      <c r="R129" s="55"/>
      <c r="S129" s="55"/>
      <c r="T129" s="24"/>
      <c r="U129" s="24"/>
      <c r="V129" s="24"/>
      <c r="W129" s="24"/>
      <c r="X129" s="89"/>
      <c r="Y129" s="8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24"/>
      <c r="P130" s="55"/>
      <c r="Q130" s="58"/>
      <c r="R130" s="55"/>
      <c r="S130" s="55"/>
      <c r="T130" s="24"/>
      <c r="U130" s="24"/>
      <c r="V130" s="24"/>
      <c r="W130" s="24"/>
      <c r="X130" s="89"/>
      <c r="Y130" s="8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24"/>
      <c r="P131" s="55"/>
      <c r="Q131" s="58"/>
      <c r="R131" s="55"/>
      <c r="S131" s="55"/>
      <c r="T131" s="24"/>
      <c r="U131" s="24"/>
      <c r="V131" s="24"/>
      <c r="W131" s="24"/>
      <c r="X131" s="89"/>
      <c r="Y131" s="8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24"/>
      <c r="P132" s="55"/>
      <c r="Q132" s="58"/>
      <c r="R132" s="55"/>
      <c r="S132" s="55"/>
      <c r="T132" s="24"/>
      <c r="U132" s="24"/>
      <c r="V132" s="24"/>
      <c r="W132" s="24"/>
      <c r="X132" s="89"/>
      <c r="Y132" s="8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24"/>
      <c r="P133" s="55"/>
      <c r="Q133" s="58"/>
      <c r="R133" s="55"/>
      <c r="S133" s="55"/>
      <c r="T133" s="24"/>
      <c r="U133" s="24"/>
      <c r="V133" s="24"/>
      <c r="W133" s="24"/>
      <c r="X133" s="89"/>
      <c r="Y133" s="8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24"/>
      <c r="P134" s="55"/>
      <c r="Q134" s="58"/>
      <c r="R134" s="55"/>
      <c r="S134" s="55"/>
      <c r="T134" s="24"/>
      <c r="U134" s="24"/>
      <c r="V134" s="24"/>
      <c r="W134" s="24"/>
      <c r="X134" s="89"/>
      <c r="Y134" s="8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24"/>
      <c r="P135" s="55"/>
      <c r="Q135" s="58"/>
      <c r="R135" s="55"/>
      <c r="S135" s="55"/>
      <c r="T135" s="24"/>
      <c r="U135" s="24"/>
      <c r="V135" s="24"/>
      <c r="W135" s="24"/>
      <c r="X135" s="89"/>
      <c r="Y135" s="8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24"/>
      <c r="P136" s="55"/>
      <c r="Q136" s="58"/>
      <c r="R136" s="55"/>
      <c r="S136" s="55"/>
      <c r="T136" s="24"/>
      <c r="U136" s="24"/>
      <c r="V136" s="24"/>
      <c r="W136" s="24"/>
      <c r="X136" s="89"/>
      <c r="Y136" s="8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24"/>
      <c r="P137" s="55"/>
      <c r="Q137" s="58"/>
      <c r="R137" s="55"/>
      <c r="S137" s="55"/>
      <c r="T137" s="24"/>
      <c r="U137" s="24"/>
      <c r="V137" s="24"/>
      <c r="W137" s="24"/>
      <c r="X137" s="89"/>
      <c r="Y137" s="8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24"/>
      <c r="P138" s="55"/>
      <c r="Q138" s="58"/>
      <c r="R138" s="55"/>
      <c r="S138" s="55"/>
      <c r="T138" s="24"/>
      <c r="U138" s="24"/>
      <c r="V138" s="24"/>
      <c r="W138" s="24"/>
      <c r="X138" s="89"/>
      <c r="Y138" s="8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24"/>
      <c r="P139" s="55"/>
      <c r="Q139" s="58"/>
      <c r="R139" s="55"/>
      <c r="S139" s="55"/>
      <c r="T139" s="24"/>
      <c r="U139" s="24"/>
      <c r="V139" s="24"/>
      <c r="W139" s="24"/>
      <c r="X139" s="89"/>
      <c r="Y139" s="8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24"/>
      <c r="P140" s="55"/>
      <c r="Q140" s="58"/>
      <c r="R140" s="55"/>
      <c r="S140" s="55"/>
      <c r="T140" s="24"/>
      <c r="U140" s="24"/>
      <c r="V140" s="24"/>
      <c r="W140" s="24"/>
      <c r="X140" s="89"/>
      <c r="Y140" s="8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24"/>
      <c r="P141" s="55"/>
      <c r="Q141" s="58"/>
      <c r="R141" s="55"/>
      <c r="S141" s="55"/>
      <c r="T141" s="24"/>
      <c r="U141" s="24"/>
      <c r="V141" s="24"/>
      <c r="W141" s="24"/>
      <c r="X141" s="89"/>
      <c r="Y141" s="8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24"/>
      <c r="P142" s="55"/>
      <c r="Q142" s="58"/>
      <c r="R142" s="55"/>
      <c r="S142" s="55"/>
      <c r="T142" s="24"/>
      <c r="U142" s="24"/>
      <c r="V142" s="24"/>
      <c r="W142" s="24"/>
      <c r="X142" s="89"/>
      <c r="Y142" s="8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24"/>
      <c r="P143" s="55"/>
      <c r="Q143" s="58"/>
      <c r="R143" s="55"/>
      <c r="S143" s="55"/>
      <c r="T143" s="24"/>
      <c r="U143" s="24"/>
      <c r="V143" s="24"/>
      <c r="W143" s="24"/>
      <c r="X143" s="89"/>
      <c r="Y143" s="8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24"/>
      <c r="P144" s="55"/>
      <c r="Q144" s="58"/>
      <c r="R144" s="55"/>
      <c r="S144" s="55"/>
      <c r="T144" s="24"/>
      <c r="U144" s="24"/>
      <c r="V144" s="24"/>
      <c r="W144" s="24"/>
      <c r="X144" s="89"/>
      <c r="Y144" s="8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24"/>
      <c r="P145" s="55"/>
      <c r="Q145" s="58"/>
      <c r="R145" s="55"/>
      <c r="S145" s="55"/>
      <c r="T145" s="24"/>
      <c r="U145" s="24"/>
      <c r="V145" s="24"/>
      <c r="W145" s="24"/>
      <c r="X145" s="89"/>
      <c r="Y145" s="8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24"/>
      <c r="P146" s="55"/>
      <c r="Q146" s="58"/>
      <c r="R146" s="55"/>
      <c r="S146" s="55"/>
      <c r="T146" s="24"/>
      <c r="U146" s="24"/>
      <c r="V146" s="24"/>
      <c r="W146" s="24"/>
      <c r="X146" s="89"/>
      <c r="Y146" s="8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24"/>
      <c r="P147" s="55"/>
      <c r="Q147" s="58"/>
      <c r="R147" s="55"/>
      <c r="S147" s="55"/>
      <c r="T147" s="24"/>
      <c r="U147" s="24"/>
      <c r="V147" s="24"/>
      <c r="W147" s="24"/>
      <c r="X147" s="89"/>
      <c r="Y147" s="8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24"/>
      <c r="P148" s="55"/>
      <c r="Q148" s="58"/>
      <c r="R148" s="55"/>
      <c r="S148" s="55"/>
      <c r="T148" s="24"/>
      <c r="U148" s="24"/>
      <c r="V148" s="24"/>
      <c r="W148" s="24"/>
      <c r="X148" s="89"/>
      <c r="Y148" s="8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24"/>
      <c r="P149" s="55"/>
      <c r="Q149" s="58"/>
      <c r="R149" s="55"/>
      <c r="S149" s="55"/>
      <c r="T149" s="24"/>
      <c r="U149" s="24"/>
      <c r="V149" s="24"/>
      <c r="W149" s="24"/>
      <c r="X149" s="89"/>
      <c r="Y149" s="8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5"/>
      <c r="B1" s="2" t="s">
        <v>34</v>
      </c>
      <c r="C1" s="3"/>
      <c r="D1" s="4"/>
      <c r="E1" s="5" t="s">
        <v>60</v>
      </c>
      <c r="F1" s="5"/>
      <c r="G1" s="6"/>
      <c r="H1" s="6"/>
      <c r="I1" s="7"/>
      <c r="J1" s="3"/>
      <c r="K1" s="124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7"/>
      <c r="AF1" s="3"/>
      <c r="AG1" s="124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142" t="s">
        <v>55</v>
      </c>
      <c r="C2" s="100"/>
      <c r="D2" s="143"/>
      <c r="E2" s="13" t="s">
        <v>12</v>
      </c>
      <c r="F2" s="14"/>
      <c r="G2" s="14"/>
      <c r="H2" s="14"/>
      <c r="I2" s="20"/>
      <c r="J2" s="15"/>
      <c r="K2" s="121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44" t="s">
        <v>93</v>
      </c>
      <c r="Y2" s="145"/>
      <c r="Z2" s="146"/>
      <c r="AA2" s="13" t="s">
        <v>12</v>
      </c>
      <c r="AB2" s="14"/>
      <c r="AC2" s="14"/>
      <c r="AD2" s="14"/>
      <c r="AE2" s="20"/>
      <c r="AF2" s="15"/>
      <c r="AG2" s="121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47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7"/>
      <c r="L3" s="18" t="s">
        <v>5</v>
      </c>
      <c r="M3" s="18" t="s">
        <v>6</v>
      </c>
      <c r="N3" s="18" t="s">
        <v>95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7"/>
      <c r="AH3" s="18" t="s">
        <v>5</v>
      </c>
      <c r="AI3" s="18" t="s">
        <v>6</v>
      </c>
      <c r="AJ3" s="18" t="s">
        <v>95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7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31"/>
      <c r="C4" s="36"/>
      <c r="D4" s="2"/>
      <c r="E4" s="31"/>
      <c r="F4" s="31"/>
      <c r="G4" s="31"/>
      <c r="H4" s="35"/>
      <c r="I4" s="31"/>
      <c r="J4" s="39"/>
      <c r="K4" s="30"/>
      <c r="L4" s="148"/>
      <c r="M4" s="18"/>
      <c r="N4" s="18"/>
      <c r="O4" s="18"/>
      <c r="P4" s="24"/>
      <c r="Q4" s="31"/>
      <c r="R4" s="31"/>
      <c r="S4" s="35"/>
      <c r="T4" s="31"/>
      <c r="U4" s="31"/>
      <c r="V4" s="149"/>
      <c r="W4" s="30"/>
      <c r="X4" s="31">
        <v>2001</v>
      </c>
      <c r="Y4" s="31" t="s">
        <v>49</v>
      </c>
      <c r="Z4" s="2" t="s">
        <v>57</v>
      </c>
      <c r="AA4" s="31">
        <v>17</v>
      </c>
      <c r="AB4" s="31">
        <v>0</v>
      </c>
      <c r="AC4" s="31">
        <v>0</v>
      </c>
      <c r="AD4" s="31">
        <v>8</v>
      </c>
      <c r="AE4" s="31">
        <v>41</v>
      </c>
      <c r="AF4" s="64">
        <v>0.36599999999999999</v>
      </c>
      <c r="AG4" s="172">
        <v>112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50"/>
      <c r="AS4" s="151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31"/>
      <c r="C5" s="36"/>
      <c r="D5" s="2"/>
      <c r="E5" s="31"/>
      <c r="F5" s="31"/>
      <c r="G5" s="31"/>
      <c r="H5" s="35"/>
      <c r="I5" s="31"/>
      <c r="J5" s="39"/>
      <c r="K5" s="30"/>
      <c r="L5" s="148"/>
      <c r="M5" s="18"/>
      <c r="N5" s="18"/>
      <c r="O5" s="18"/>
      <c r="P5" s="24"/>
      <c r="Q5" s="31"/>
      <c r="R5" s="31"/>
      <c r="S5" s="35"/>
      <c r="T5" s="31"/>
      <c r="U5" s="31"/>
      <c r="V5" s="149"/>
      <c r="W5" s="30"/>
      <c r="X5" s="31">
        <v>2002</v>
      </c>
      <c r="Y5" s="31" t="s">
        <v>48</v>
      </c>
      <c r="Z5" s="2" t="s">
        <v>47</v>
      </c>
      <c r="AA5" s="31">
        <v>18</v>
      </c>
      <c r="AB5" s="31">
        <v>1</v>
      </c>
      <c r="AC5" s="31">
        <v>9</v>
      </c>
      <c r="AD5" s="31">
        <v>26</v>
      </c>
      <c r="AE5" s="31">
        <v>91</v>
      </c>
      <c r="AF5" s="64">
        <v>0.59089999999999998</v>
      </c>
      <c r="AG5" s="172">
        <v>154</v>
      </c>
      <c r="AH5" s="18"/>
      <c r="AI5" s="18" t="s">
        <v>101</v>
      </c>
      <c r="AJ5" s="18"/>
      <c r="AK5" s="18" t="s">
        <v>101</v>
      </c>
      <c r="AL5" s="24"/>
      <c r="AM5" s="31"/>
      <c r="AN5" s="31"/>
      <c r="AO5" s="31"/>
      <c r="AP5" s="31"/>
      <c r="AQ5" s="31"/>
      <c r="AR5" s="150"/>
      <c r="AS5" s="151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31"/>
      <c r="C6" s="36"/>
      <c r="D6" s="2"/>
      <c r="E6" s="31"/>
      <c r="F6" s="31"/>
      <c r="G6" s="31"/>
      <c r="H6" s="35"/>
      <c r="I6" s="31"/>
      <c r="J6" s="39"/>
      <c r="K6" s="30"/>
      <c r="L6" s="148"/>
      <c r="M6" s="18"/>
      <c r="N6" s="18"/>
      <c r="O6" s="18"/>
      <c r="P6" s="24"/>
      <c r="Q6" s="31"/>
      <c r="R6" s="31"/>
      <c r="S6" s="35"/>
      <c r="T6" s="31"/>
      <c r="U6" s="31"/>
      <c r="V6" s="149"/>
      <c r="W6" s="30"/>
      <c r="X6" s="31"/>
      <c r="Y6" s="36"/>
      <c r="Z6" s="2"/>
      <c r="AA6" s="31"/>
      <c r="AB6" s="31"/>
      <c r="AC6" s="31"/>
      <c r="AD6" s="35"/>
      <c r="AE6" s="31"/>
      <c r="AF6" s="39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50"/>
      <c r="AS6" s="151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31">
        <v>2004</v>
      </c>
      <c r="C7" s="36" t="s">
        <v>40</v>
      </c>
      <c r="D7" s="2" t="s">
        <v>36</v>
      </c>
      <c r="E7" s="31">
        <v>8</v>
      </c>
      <c r="F7" s="31">
        <v>0</v>
      </c>
      <c r="G7" s="31">
        <v>3</v>
      </c>
      <c r="H7" s="35">
        <v>1</v>
      </c>
      <c r="I7" s="31">
        <v>11</v>
      </c>
      <c r="J7" s="39">
        <v>0.40699999999999997</v>
      </c>
      <c r="K7" s="30">
        <v>27</v>
      </c>
      <c r="L7" s="148"/>
      <c r="M7" s="18"/>
      <c r="N7" s="18"/>
      <c r="O7" s="18"/>
      <c r="P7" s="24"/>
      <c r="Q7" s="31"/>
      <c r="R7" s="31"/>
      <c r="S7" s="35"/>
      <c r="T7" s="31"/>
      <c r="U7" s="31"/>
      <c r="V7" s="149"/>
      <c r="W7" s="30"/>
      <c r="X7" s="31"/>
      <c r="Y7" s="36"/>
      <c r="Z7" s="2"/>
      <c r="AA7" s="31"/>
      <c r="AB7" s="31"/>
      <c r="AC7" s="31"/>
      <c r="AD7" s="35"/>
      <c r="AE7" s="31"/>
      <c r="AF7" s="39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50"/>
      <c r="AS7" s="151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31">
        <v>2005</v>
      </c>
      <c r="C8" s="36" t="s">
        <v>37</v>
      </c>
      <c r="D8" s="2" t="s">
        <v>36</v>
      </c>
      <c r="E8" s="31">
        <v>21</v>
      </c>
      <c r="F8" s="31">
        <v>0</v>
      </c>
      <c r="G8" s="31">
        <v>3</v>
      </c>
      <c r="H8" s="35">
        <v>18</v>
      </c>
      <c r="I8" s="31">
        <v>51</v>
      </c>
      <c r="J8" s="39">
        <v>0.61399999999999999</v>
      </c>
      <c r="K8" s="30">
        <v>83</v>
      </c>
      <c r="L8" s="148"/>
      <c r="M8" s="18"/>
      <c r="N8" s="18"/>
      <c r="O8" s="18"/>
      <c r="P8" s="24"/>
      <c r="Q8" s="31"/>
      <c r="R8" s="31"/>
      <c r="S8" s="35"/>
      <c r="T8" s="31"/>
      <c r="U8" s="31"/>
      <c r="V8" s="149"/>
      <c r="W8" s="30"/>
      <c r="X8" s="31"/>
      <c r="Y8" s="36"/>
      <c r="Z8" s="2"/>
      <c r="AA8" s="31"/>
      <c r="AB8" s="31"/>
      <c r="AC8" s="31"/>
      <c r="AD8" s="35"/>
      <c r="AE8" s="31"/>
      <c r="AF8" s="39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50"/>
      <c r="AS8" s="151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31">
        <v>2007</v>
      </c>
      <c r="C9" s="36" t="s">
        <v>40</v>
      </c>
      <c r="D9" s="2" t="s">
        <v>36</v>
      </c>
      <c r="E9" s="31">
        <v>20</v>
      </c>
      <c r="F9" s="31">
        <v>0</v>
      </c>
      <c r="G9" s="31">
        <v>15</v>
      </c>
      <c r="H9" s="35">
        <v>19</v>
      </c>
      <c r="I9" s="31">
        <v>64</v>
      </c>
      <c r="J9" s="39">
        <v>0.49199999999999999</v>
      </c>
      <c r="K9" s="30">
        <v>130</v>
      </c>
      <c r="L9" s="148"/>
      <c r="M9" s="18"/>
      <c r="N9" s="18"/>
      <c r="O9" s="18"/>
      <c r="P9" s="24"/>
      <c r="Q9" s="31">
        <v>2</v>
      </c>
      <c r="R9" s="31">
        <v>0</v>
      </c>
      <c r="S9" s="35">
        <v>4</v>
      </c>
      <c r="T9" s="31">
        <v>6</v>
      </c>
      <c r="U9" s="31">
        <v>11</v>
      </c>
      <c r="V9" s="149">
        <v>0.78600000000000003</v>
      </c>
      <c r="W9" s="30">
        <v>14</v>
      </c>
      <c r="X9" s="31"/>
      <c r="Y9" s="36"/>
      <c r="Z9" s="2"/>
      <c r="AA9" s="31"/>
      <c r="AB9" s="31"/>
      <c r="AC9" s="31"/>
      <c r="AD9" s="35"/>
      <c r="AE9" s="31"/>
      <c r="AF9" s="39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50"/>
      <c r="AS9" s="151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31">
        <v>2008</v>
      </c>
      <c r="C10" s="36" t="s">
        <v>41</v>
      </c>
      <c r="D10" s="2" t="s">
        <v>36</v>
      </c>
      <c r="E10" s="31">
        <v>22</v>
      </c>
      <c r="F10" s="31">
        <v>1</v>
      </c>
      <c r="G10" s="31">
        <v>12</v>
      </c>
      <c r="H10" s="35">
        <v>15</v>
      </c>
      <c r="I10" s="31">
        <v>98</v>
      </c>
      <c r="J10" s="39">
        <v>0.60099999999999998</v>
      </c>
      <c r="K10" s="30">
        <v>163</v>
      </c>
      <c r="L10" s="148"/>
      <c r="M10" s="18"/>
      <c r="N10" s="18"/>
      <c r="O10" s="18"/>
      <c r="P10" s="24"/>
      <c r="Q10" s="31">
        <v>2</v>
      </c>
      <c r="R10" s="31">
        <v>0</v>
      </c>
      <c r="S10" s="35">
        <v>0</v>
      </c>
      <c r="T10" s="31">
        <v>1</v>
      </c>
      <c r="U10" s="31">
        <v>6</v>
      </c>
      <c r="V10" s="149">
        <v>0.35299999999999998</v>
      </c>
      <c r="W10" s="30">
        <v>17</v>
      </c>
      <c r="X10" s="31"/>
      <c r="Y10" s="36"/>
      <c r="Z10" s="2"/>
      <c r="AA10" s="31"/>
      <c r="AB10" s="31"/>
      <c r="AC10" s="31"/>
      <c r="AD10" s="35"/>
      <c r="AE10" s="31"/>
      <c r="AF10" s="39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50"/>
      <c r="AS10" s="151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31">
        <v>2009</v>
      </c>
      <c r="C11" s="36" t="s">
        <v>40</v>
      </c>
      <c r="D11" s="2" t="s">
        <v>36</v>
      </c>
      <c r="E11" s="31">
        <v>22</v>
      </c>
      <c r="F11" s="31">
        <v>0</v>
      </c>
      <c r="G11" s="31">
        <v>0</v>
      </c>
      <c r="H11" s="35">
        <v>41</v>
      </c>
      <c r="I11" s="31">
        <v>115</v>
      </c>
      <c r="J11" s="39">
        <v>0.68</v>
      </c>
      <c r="K11" s="30">
        <v>169</v>
      </c>
      <c r="L11" s="148"/>
      <c r="M11" s="18" t="s">
        <v>40</v>
      </c>
      <c r="N11" s="18"/>
      <c r="O11" s="18" t="s">
        <v>102</v>
      </c>
      <c r="P11" s="24"/>
      <c r="Q11" s="31">
        <v>2</v>
      </c>
      <c r="R11" s="31">
        <v>0</v>
      </c>
      <c r="S11" s="35">
        <v>0</v>
      </c>
      <c r="T11" s="31">
        <v>2</v>
      </c>
      <c r="U11" s="31">
        <v>10</v>
      </c>
      <c r="V11" s="149">
        <v>0.52600000000000002</v>
      </c>
      <c r="W11" s="30">
        <v>19</v>
      </c>
      <c r="X11" s="31"/>
      <c r="Y11" s="36"/>
      <c r="Z11" s="2"/>
      <c r="AA11" s="31"/>
      <c r="AB11" s="31"/>
      <c r="AC11" s="31"/>
      <c r="AD11" s="35"/>
      <c r="AE11" s="31"/>
      <c r="AF11" s="39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50"/>
      <c r="AS11" s="151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31">
        <v>2011</v>
      </c>
      <c r="C12" s="36" t="s">
        <v>49</v>
      </c>
      <c r="D12" s="2" t="s">
        <v>36</v>
      </c>
      <c r="E12" s="31">
        <v>22</v>
      </c>
      <c r="F12" s="31">
        <v>0</v>
      </c>
      <c r="G12" s="31">
        <v>0</v>
      </c>
      <c r="H12" s="35">
        <v>29</v>
      </c>
      <c r="I12" s="31">
        <v>111</v>
      </c>
      <c r="J12" s="39">
        <v>0.61699999999999999</v>
      </c>
      <c r="K12" s="30">
        <v>180</v>
      </c>
      <c r="L12" s="148"/>
      <c r="M12" s="18" t="s">
        <v>35</v>
      </c>
      <c r="N12" s="18"/>
      <c r="O12" s="18" t="s">
        <v>35</v>
      </c>
      <c r="P12" s="24"/>
      <c r="Q12" s="31"/>
      <c r="R12" s="31"/>
      <c r="S12" s="35"/>
      <c r="T12" s="31"/>
      <c r="U12" s="31"/>
      <c r="V12" s="149"/>
      <c r="W12" s="30"/>
      <c r="X12" s="31"/>
      <c r="Y12" s="36"/>
      <c r="Z12" s="2"/>
      <c r="AA12" s="31"/>
      <c r="AB12" s="31"/>
      <c r="AC12" s="31"/>
      <c r="AD12" s="35"/>
      <c r="AE12" s="31"/>
      <c r="AF12" s="39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50"/>
      <c r="AS12" s="151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31">
        <v>2012</v>
      </c>
      <c r="C13" s="36" t="s">
        <v>56</v>
      </c>
      <c r="D13" s="2" t="s">
        <v>36</v>
      </c>
      <c r="E13" s="31">
        <v>10</v>
      </c>
      <c r="F13" s="31">
        <v>0</v>
      </c>
      <c r="G13" s="31">
        <v>2</v>
      </c>
      <c r="H13" s="35">
        <v>5</v>
      </c>
      <c r="I13" s="31">
        <v>27</v>
      </c>
      <c r="J13" s="39">
        <v>0.45800000000000002</v>
      </c>
      <c r="K13" s="30">
        <v>59</v>
      </c>
      <c r="L13" s="148"/>
      <c r="M13" s="18"/>
      <c r="N13" s="18"/>
      <c r="O13" s="18"/>
      <c r="P13" s="24"/>
      <c r="Q13" s="31"/>
      <c r="R13" s="31"/>
      <c r="S13" s="35"/>
      <c r="T13" s="31"/>
      <c r="U13" s="31"/>
      <c r="V13" s="149"/>
      <c r="W13" s="30"/>
      <c r="X13" s="31"/>
      <c r="Y13" s="36"/>
      <c r="Z13" s="2"/>
      <c r="AA13" s="31"/>
      <c r="AB13" s="31"/>
      <c r="AC13" s="31"/>
      <c r="AD13" s="35"/>
      <c r="AE13" s="31"/>
      <c r="AF13" s="39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50"/>
      <c r="AS13" s="151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x14ac:dyDescent="0.25">
      <c r="A14" s="55"/>
      <c r="B14" s="31"/>
      <c r="C14" s="36"/>
      <c r="D14" s="2"/>
      <c r="E14" s="31"/>
      <c r="F14" s="31"/>
      <c r="G14" s="31"/>
      <c r="H14" s="35"/>
      <c r="I14" s="31"/>
      <c r="J14" s="39"/>
      <c r="K14" s="30"/>
      <c r="L14" s="148"/>
      <c r="M14" s="18"/>
      <c r="N14" s="18"/>
      <c r="O14" s="18"/>
      <c r="P14" s="24"/>
      <c r="Q14" s="31"/>
      <c r="R14" s="31"/>
      <c r="S14" s="35"/>
      <c r="T14" s="31"/>
      <c r="U14" s="31"/>
      <c r="V14" s="149"/>
      <c r="W14" s="30"/>
      <c r="X14" s="31"/>
      <c r="Y14" s="36"/>
      <c r="Z14" s="2"/>
      <c r="AA14" s="31"/>
      <c r="AB14" s="31"/>
      <c r="AC14" s="31"/>
      <c r="AD14" s="35"/>
      <c r="AE14" s="31"/>
      <c r="AF14" s="39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50"/>
      <c r="AS14" s="151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x14ac:dyDescent="0.25">
      <c r="A15" s="55"/>
      <c r="B15" s="31"/>
      <c r="C15" s="36"/>
      <c r="D15" s="2"/>
      <c r="E15" s="31"/>
      <c r="F15" s="31"/>
      <c r="G15" s="31"/>
      <c r="H15" s="35"/>
      <c r="I15" s="31"/>
      <c r="J15" s="39"/>
      <c r="K15" s="30"/>
      <c r="L15" s="148"/>
      <c r="M15" s="18"/>
      <c r="N15" s="18"/>
      <c r="O15" s="18"/>
      <c r="P15" s="24"/>
      <c r="Q15" s="31"/>
      <c r="R15" s="31"/>
      <c r="S15" s="35"/>
      <c r="T15" s="31"/>
      <c r="U15" s="31"/>
      <c r="V15" s="149"/>
      <c r="W15" s="30"/>
      <c r="X15" s="31">
        <v>2014</v>
      </c>
      <c r="Y15" s="31" t="s">
        <v>59</v>
      </c>
      <c r="Z15" s="2" t="s">
        <v>47</v>
      </c>
      <c r="AA15" s="31">
        <v>4</v>
      </c>
      <c r="AB15" s="31">
        <v>0</v>
      </c>
      <c r="AC15" s="31">
        <v>2</v>
      </c>
      <c r="AD15" s="31">
        <v>2</v>
      </c>
      <c r="AE15" s="31">
        <v>18</v>
      </c>
      <c r="AF15" s="64">
        <v>0.5454</v>
      </c>
      <c r="AG15" s="172">
        <v>33</v>
      </c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50"/>
      <c r="AS15" s="151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ht="14.25" x14ac:dyDescent="0.2">
      <c r="A16" s="55"/>
      <c r="B16" s="152" t="s">
        <v>96</v>
      </c>
      <c r="C16" s="92"/>
      <c r="D16" s="91"/>
      <c r="E16" s="153">
        <f>SUM(E4:E15)</f>
        <v>125</v>
      </c>
      <c r="F16" s="153">
        <f>SUM(F4:F15)</f>
        <v>1</v>
      </c>
      <c r="G16" s="153">
        <f>SUM(G4:G15)</f>
        <v>35</v>
      </c>
      <c r="H16" s="153">
        <f>SUM(H4:H15)</f>
        <v>128</v>
      </c>
      <c r="I16" s="153">
        <f>SUM(I4:I15)</f>
        <v>477</v>
      </c>
      <c r="J16" s="154">
        <f>PRODUCT(I16/K16)</f>
        <v>0.58816276202219486</v>
      </c>
      <c r="K16" s="121">
        <f>SUM(K4:K15)</f>
        <v>811</v>
      </c>
      <c r="L16" s="22"/>
      <c r="M16" s="20"/>
      <c r="N16" s="155"/>
      <c r="O16" s="156"/>
      <c r="P16" s="24"/>
      <c r="Q16" s="153">
        <f>SUM(Q4:Q15)</f>
        <v>6</v>
      </c>
      <c r="R16" s="153">
        <f>SUM(R4:R15)</f>
        <v>0</v>
      </c>
      <c r="S16" s="153">
        <f>SUM(S4:S15)</f>
        <v>4</v>
      </c>
      <c r="T16" s="153">
        <f>SUM(T4:T15)</f>
        <v>9</v>
      </c>
      <c r="U16" s="153">
        <f>SUM(U4:U15)</f>
        <v>27</v>
      </c>
      <c r="V16" s="154">
        <f>PRODUCT(U16/W16)</f>
        <v>0.54</v>
      </c>
      <c r="W16" s="121">
        <f>SUM(W4:W15)</f>
        <v>50</v>
      </c>
      <c r="X16" s="16" t="s">
        <v>96</v>
      </c>
      <c r="Y16" s="17"/>
      <c r="Z16" s="15"/>
      <c r="AA16" s="153">
        <f>SUM(AA4:AA15)</f>
        <v>39</v>
      </c>
      <c r="AB16" s="153">
        <f>SUM(AB4:AB15)</f>
        <v>1</v>
      </c>
      <c r="AC16" s="153">
        <f>SUM(AC4:AC15)</f>
        <v>11</v>
      </c>
      <c r="AD16" s="153">
        <f>SUM(AD4:AD15)</f>
        <v>36</v>
      </c>
      <c r="AE16" s="153">
        <f>SUM(AE4:AE15)</f>
        <v>150</v>
      </c>
      <c r="AF16" s="154">
        <f>PRODUCT(AE16/AG16)</f>
        <v>0.50167224080267558</v>
      </c>
      <c r="AG16" s="121">
        <f>SUM(AG4:AG15)</f>
        <v>299</v>
      </c>
      <c r="AH16" s="22"/>
      <c r="AI16" s="20"/>
      <c r="AJ16" s="155"/>
      <c r="AK16" s="156"/>
      <c r="AL16" s="24"/>
      <c r="AM16" s="153">
        <f>SUM(AM4:AM15)</f>
        <v>0</v>
      </c>
      <c r="AN16" s="153">
        <f>SUM(AN4:AN15)</f>
        <v>0</v>
      </c>
      <c r="AO16" s="153">
        <f>SUM(AO4:AO15)</f>
        <v>0</v>
      </c>
      <c r="AP16" s="153">
        <f>SUM(AP4:AP15)</f>
        <v>0</v>
      </c>
      <c r="AQ16" s="153">
        <f>SUM(AQ4:AQ15)</f>
        <v>0</v>
      </c>
      <c r="AR16" s="154">
        <v>0</v>
      </c>
      <c r="AS16" s="147">
        <f>SUM(AS4:AS15)</f>
        <v>0</v>
      </c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6"/>
      <c r="K17" s="30"/>
      <c r="L17" s="24"/>
      <c r="M17" s="24"/>
      <c r="N17" s="24"/>
      <c r="O17" s="24"/>
      <c r="P17" s="55"/>
      <c r="Q17" s="55"/>
      <c r="R17" s="58"/>
      <c r="S17" s="55"/>
      <c r="T17" s="55"/>
      <c r="U17" s="24"/>
      <c r="V17" s="24"/>
      <c r="W17" s="30"/>
      <c r="X17" s="55"/>
      <c r="Y17" s="55"/>
      <c r="Z17" s="55"/>
      <c r="AA17" s="55"/>
      <c r="AB17" s="55"/>
      <c r="AC17" s="55"/>
      <c r="AD17" s="55"/>
      <c r="AE17" s="55"/>
      <c r="AF17" s="56"/>
      <c r="AG17" s="30"/>
      <c r="AH17" s="24"/>
      <c r="AI17" s="24"/>
      <c r="AJ17" s="24"/>
      <c r="AK17" s="24"/>
      <c r="AL17" s="55"/>
      <c r="AM17" s="55"/>
      <c r="AN17" s="58"/>
      <c r="AO17" s="55"/>
      <c r="AP17" s="55"/>
      <c r="AQ17" s="24"/>
      <c r="AR17" s="24"/>
      <c r="AS17" s="30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157" t="s">
        <v>97</v>
      </c>
      <c r="C18" s="158"/>
      <c r="D18" s="159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27</v>
      </c>
      <c r="M18" s="18" t="s">
        <v>28</v>
      </c>
      <c r="N18" s="18" t="s">
        <v>98</v>
      </c>
      <c r="O18" s="18" t="s">
        <v>99</v>
      </c>
      <c r="Q18" s="58"/>
      <c r="R18" s="58" t="s">
        <v>52</v>
      </c>
      <c r="S18" s="58"/>
      <c r="T18" s="90" t="s">
        <v>53</v>
      </c>
      <c r="U18" s="24"/>
      <c r="V18" s="30"/>
      <c r="W18" s="30"/>
      <c r="X18" s="160"/>
      <c r="Y18" s="160"/>
      <c r="Z18" s="160"/>
      <c r="AA18" s="160"/>
      <c r="AB18" s="160"/>
      <c r="AC18" s="58"/>
      <c r="AD18" s="58"/>
      <c r="AE18" s="58"/>
      <c r="AF18" s="55"/>
      <c r="AG18" s="55"/>
      <c r="AH18" s="55"/>
      <c r="AI18" s="55"/>
      <c r="AJ18" s="55"/>
      <c r="AK18" s="55"/>
      <c r="AM18" s="30"/>
      <c r="AN18" s="160"/>
      <c r="AO18" s="160"/>
      <c r="AP18" s="160"/>
      <c r="AQ18" s="160"/>
      <c r="AR18" s="160"/>
      <c r="AS18" s="160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60" t="s">
        <v>100</v>
      </c>
      <c r="C19" s="12"/>
      <c r="D19" s="62"/>
      <c r="E19" s="161">
        <v>90</v>
      </c>
      <c r="F19" s="161">
        <v>2</v>
      </c>
      <c r="G19" s="161">
        <v>18</v>
      </c>
      <c r="H19" s="161">
        <v>22</v>
      </c>
      <c r="I19" s="161">
        <v>119</v>
      </c>
      <c r="J19" s="162">
        <v>0.35399999999999998</v>
      </c>
      <c r="K19" s="55">
        <f>PRODUCT(I19/J19)</f>
        <v>336.15819209039552</v>
      </c>
      <c r="L19" s="163">
        <f>PRODUCT((F19+G19)/E19)</f>
        <v>0.22222222222222221</v>
      </c>
      <c r="M19" s="163">
        <f>PRODUCT(H19/E19)</f>
        <v>0.24444444444444444</v>
      </c>
      <c r="N19" s="163">
        <f>PRODUCT((F19+G19+H19)/E19)</f>
        <v>0.46666666666666667</v>
      </c>
      <c r="O19" s="163">
        <f>PRODUCT(I19/E19)</f>
        <v>1.3222222222222222</v>
      </c>
      <c r="Q19" s="58"/>
      <c r="R19" s="58"/>
      <c r="S19" s="58"/>
      <c r="T19" s="90" t="s">
        <v>58</v>
      </c>
      <c r="U19" s="55"/>
      <c r="V19" s="55"/>
      <c r="W19" s="55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5"/>
      <c r="AL19" s="55"/>
      <c r="AM19" s="55"/>
      <c r="AN19" s="58"/>
      <c r="AO19" s="58"/>
      <c r="AP19" s="58"/>
      <c r="AQ19" s="58"/>
      <c r="AR19" s="58"/>
      <c r="AS19" s="58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164" t="s">
        <v>55</v>
      </c>
      <c r="C20" s="165"/>
      <c r="D20" s="166"/>
      <c r="E20" s="161">
        <f>PRODUCT(E16+Q16)</f>
        <v>131</v>
      </c>
      <c r="F20" s="161">
        <f>PRODUCT(F16+R16)</f>
        <v>1</v>
      </c>
      <c r="G20" s="161">
        <f>PRODUCT(G16+S16)</f>
        <v>39</v>
      </c>
      <c r="H20" s="161">
        <f>PRODUCT(H16+T16)</f>
        <v>137</v>
      </c>
      <c r="I20" s="161">
        <f>PRODUCT(I16+U16)</f>
        <v>504</v>
      </c>
      <c r="J20" s="162">
        <f>PRODUCT(I20/K20)</f>
        <v>0.58536585365853655</v>
      </c>
      <c r="K20" s="55">
        <f>PRODUCT(K16+W16)</f>
        <v>861</v>
      </c>
      <c r="L20" s="163">
        <f>PRODUCT((F20+G20)/E20)</f>
        <v>0.30534351145038169</v>
      </c>
      <c r="M20" s="163">
        <f>PRODUCT(H20/E20)</f>
        <v>1.0458015267175573</v>
      </c>
      <c r="N20" s="163">
        <f>PRODUCT((F20+G20+H20)/E20)</f>
        <v>1.3511450381679388</v>
      </c>
      <c r="O20" s="163">
        <f>PRODUCT(I20/E20)</f>
        <v>3.8473282442748094</v>
      </c>
      <c r="Q20" s="58"/>
      <c r="R20" s="58"/>
      <c r="S20" s="58"/>
      <c r="T20" s="90" t="s">
        <v>54</v>
      </c>
      <c r="U20" s="55"/>
      <c r="V20" s="55"/>
      <c r="W20" s="55"/>
      <c r="X20" s="55"/>
      <c r="Y20" s="55"/>
      <c r="Z20" s="55"/>
      <c r="AA20" s="55"/>
      <c r="AB20" s="55"/>
      <c r="AC20" s="58"/>
      <c r="AD20" s="58"/>
      <c r="AE20" s="58"/>
      <c r="AF20" s="58"/>
      <c r="AG20" s="58"/>
      <c r="AH20" s="58"/>
      <c r="AI20" s="58"/>
      <c r="AJ20" s="58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x14ac:dyDescent="0.25">
      <c r="A21" s="55"/>
      <c r="B21" s="27" t="s">
        <v>93</v>
      </c>
      <c r="C21" s="167"/>
      <c r="D21" s="168"/>
      <c r="E21" s="161">
        <f>PRODUCT(AA16+AM16)</f>
        <v>39</v>
      </c>
      <c r="F21" s="161">
        <f>PRODUCT(AB16+AN16)</f>
        <v>1</v>
      </c>
      <c r="G21" s="161">
        <f>PRODUCT(AC16+AO16)</f>
        <v>11</v>
      </c>
      <c r="H21" s="161">
        <f>PRODUCT(AD16+AP16)</f>
        <v>36</v>
      </c>
      <c r="I21" s="161">
        <f>PRODUCT(AE16+AQ16)</f>
        <v>150</v>
      </c>
      <c r="J21" s="162">
        <f>PRODUCT(I21/K21)</f>
        <v>0.50167224080267558</v>
      </c>
      <c r="K21" s="24">
        <f>PRODUCT(AG16+AS16)</f>
        <v>299</v>
      </c>
      <c r="L21" s="163">
        <f>PRODUCT((F21+G21)/E21)</f>
        <v>0.30769230769230771</v>
      </c>
      <c r="M21" s="163">
        <f>PRODUCT(H21/E21)</f>
        <v>0.92307692307692313</v>
      </c>
      <c r="N21" s="163">
        <f>PRODUCT((F21+G21+H21)/E21)</f>
        <v>1.2307692307692308</v>
      </c>
      <c r="O21" s="163">
        <f>PRODUCT(I21/E21)</f>
        <v>3.8461538461538463</v>
      </c>
      <c r="Q21" s="58"/>
      <c r="R21" s="58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8"/>
      <c r="AJ21" s="58"/>
      <c r="AK21" s="55"/>
      <c r="AL21" s="24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x14ac:dyDescent="0.25">
      <c r="A22" s="55"/>
      <c r="B22" s="169" t="s">
        <v>96</v>
      </c>
      <c r="C22" s="170"/>
      <c r="D22" s="171"/>
      <c r="E22" s="161">
        <f>SUM(E19:E21)</f>
        <v>260</v>
      </c>
      <c r="F22" s="161">
        <f t="shared" ref="F22:I22" si="0">SUM(F19:F21)</f>
        <v>4</v>
      </c>
      <c r="G22" s="161">
        <f t="shared" si="0"/>
        <v>68</v>
      </c>
      <c r="H22" s="161">
        <f t="shared" si="0"/>
        <v>195</v>
      </c>
      <c r="I22" s="161">
        <f t="shared" si="0"/>
        <v>773</v>
      </c>
      <c r="J22" s="162">
        <f>PRODUCT(I22/K22)</f>
        <v>0.51665659693376631</v>
      </c>
      <c r="K22" s="55">
        <f>SUM(K19:K21)</f>
        <v>1496.1581920903955</v>
      </c>
      <c r="L22" s="163">
        <f>PRODUCT((F22+G22)/E22)</f>
        <v>0.27692307692307694</v>
      </c>
      <c r="M22" s="163">
        <f>PRODUCT(H22/E22)</f>
        <v>0.75</v>
      </c>
      <c r="N22" s="163">
        <f>PRODUCT((F22+G22+H22)/E22)</f>
        <v>1.0269230769230768</v>
      </c>
      <c r="O22" s="163">
        <f>PRODUCT(I22/E22)</f>
        <v>2.9730769230769232</v>
      </c>
      <c r="Q22" s="24"/>
      <c r="R22" s="24"/>
      <c r="S22" s="2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24"/>
      <c r="F23" s="24"/>
      <c r="G23" s="24"/>
      <c r="H23" s="24"/>
      <c r="I23" s="24"/>
      <c r="J23" s="55"/>
      <c r="K23" s="55"/>
      <c r="L23" s="24"/>
      <c r="M23" s="24"/>
      <c r="N23" s="24"/>
      <c r="O23" s="24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8"/>
      <c r="AJ59" s="58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8"/>
      <c r="AJ60" s="58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J82" s="55"/>
      <c r="K82" s="55"/>
      <c r="L82"/>
      <c r="M82"/>
      <c r="N82"/>
      <c r="O82"/>
      <c r="P82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J83" s="55"/>
      <c r="K83" s="55"/>
      <c r="L83"/>
      <c r="M83"/>
      <c r="N83"/>
      <c r="O83"/>
      <c r="P83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8"/>
      <c r="AJ93" s="58"/>
      <c r="AK93" s="55"/>
      <c r="AL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8"/>
      <c r="AJ94" s="58"/>
      <c r="AK94" s="55"/>
      <c r="AL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4"/>
      <c r="R95" s="24"/>
      <c r="S95" s="24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8"/>
      <c r="AJ95" s="58"/>
      <c r="AK95" s="55"/>
      <c r="AL95" s="24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4"/>
      <c r="R96" s="24"/>
      <c r="S96" s="24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8"/>
      <c r="AJ96" s="58"/>
      <c r="AK96" s="55"/>
      <c r="AL96" s="24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4"/>
      <c r="R97" s="24"/>
      <c r="S97" s="24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8"/>
      <c r="AJ97" s="58"/>
      <c r="AK97" s="55"/>
      <c r="AL97" s="24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4"/>
      <c r="R98" s="24"/>
      <c r="S98" s="24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8"/>
      <c r="AJ98" s="58"/>
      <c r="AK98" s="55"/>
      <c r="AL98" s="24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4"/>
      <c r="R99" s="24"/>
      <c r="S99" s="24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8"/>
      <c r="AJ99" s="58"/>
      <c r="AK99" s="55"/>
      <c r="AL99" s="24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4"/>
      <c r="R100" s="24"/>
      <c r="S100" s="24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8"/>
      <c r="AJ100" s="58"/>
      <c r="AK100" s="55"/>
      <c r="AL100" s="24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4"/>
      <c r="R101" s="24"/>
      <c r="S101" s="24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8"/>
      <c r="AJ101" s="58"/>
      <c r="AK101" s="55"/>
      <c r="AL101" s="24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4"/>
      <c r="R102" s="24"/>
      <c r="S102" s="24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8"/>
      <c r="AJ102" s="58"/>
      <c r="AK102" s="55"/>
      <c r="AL102" s="24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4"/>
      <c r="R103" s="24"/>
      <c r="S103" s="24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8"/>
      <c r="AJ103" s="58"/>
      <c r="AK103" s="55"/>
      <c r="AL103" s="24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4"/>
      <c r="R104" s="24"/>
      <c r="S104" s="24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8"/>
      <c r="AJ104" s="58"/>
      <c r="AK104" s="55"/>
      <c r="AL104" s="24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4"/>
      <c r="R105" s="24"/>
      <c r="S105" s="24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8"/>
      <c r="AJ105" s="58"/>
      <c r="AK105" s="55"/>
      <c r="AL105" s="24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4"/>
      <c r="R106" s="24"/>
      <c r="S106" s="24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8"/>
      <c r="AJ106" s="58"/>
      <c r="AK106" s="55"/>
      <c r="AL106" s="24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4"/>
      <c r="R107" s="24"/>
      <c r="S107" s="24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8"/>
      <c r="AJ107" s="58"/>
      <c r="AK107" s="55"/>
      <c r="AL107" s="24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4"/>
      <c r="R108" s="24"/>
      <c r="S108" s="24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8"/>
      <c r="AJ108" s="58"/>
      <c r="AK108" s="55"/>
      <c r="AL108" s="24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4"/>
      <c r="R109" s="24"/>
      <c r="S109" s="24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8"/>
      <c r="AJ109" s="58"/>
      <c r="AK109" s="55"/>
      <c r="AL109" s="24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4"/>
      <c r="R110" s="24"/>
      <c r="S110" s="24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8"/>
      <c r="AJ110" s="58"/>
      <c r="AK110" s="55"/>
      <c r="AL110" s="24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4"/>
      <c r="R111" s="24"/>
      <c r="S111" s="24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8"/>
      <c r="AJ111" s="58"/>
      <c r="AK111" s="55"/>
      <c r="AL111" s="24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4"/>
      <c r="R112" s="24"/>
      <c r="S112" s="24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8"/>
      <c r="AJ112" s="58"/>
      <c r="AK112" s="55"/>
      <c r="AL112" s="24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4"/>
      <c r="R113" s="24"/>
      <c r="S113" s="24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8"/>
      <c r="AJ113" s="58"/>
      <c r="AK113" s="55"/>
      <c r="AL113" s="24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4"/>
      <c r="R114" s="24"/>
      <c r="S114" s="24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8"/>
      <c r="AJ114" s="58"/>
      <c r="AK114" s="55"/>
      <c r="AL114" s="24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4"/>
      <c r="R115" s="24"/>
      <c r="S115" s="24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8"/>
      <c r="AJ115" s="58"/>
      <c r="AK115" s="55"/>
      <c r="AL115" s="24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4"/>
      <c r="R116" s="24"/>
      <c r="S116" s="24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8"/>
      <c r="AJ116" s="58"/>
      <c r="AK116" s="55"/>
      <c r="AL116" s="24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4"/>
      <c r="R117" s="24"/>
      <c r="S117" s="24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8"/>
      <c r="AJ117" s="58"/>
      <c r="AK117" s="55"/>
      <c r="AL117" s="24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4"/>
      <c r="R118" s="24"/>
      <c r="S118" s="24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8"/>
      <c r="AJ118" s="58"/>
      <c r="AK118" s="55"/>
      <c r="AL118" s="24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4"/>
      <c r="R119" s="24"/>
      <c r="S119" s="24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8"/>
      <c r="AJ119" s="58"/>
      <c r="AK119" s="55"/>
      <c r="AL119" s="24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4"/>
      <c r="R120" s="24"/>
      <c r="S120" s="24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8"/>
      <c r="AJ120" s="58"/>
      <c r="AK120" s="55"/>
      <c r="AL120" s="24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4"/>
      <c r="R121" s="24"/>
      <c r="S121" s="24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8"/>
      <c r="AJ121" s="58"/>
      <c r="AK121" s="55"/>
      <c r="AL121" s="24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4"/>
      <c r="R122" s="24"/>
      <c r="S122" s="24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8"/>
      <c r="AJ122" s="58"/>
      <c r="AK122" s="55"/>
      <c r="AL122" s="24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4"/>
      <c r="R123" s="24"/>
      <c r="S123" s="24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8"/>
      <c r="AJ123" s="58"/>
      <c r="AK123" s="55"/>
      <c r="AL123" s="24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4"/>
      <c r="R124" s="24"/>
      <c r="S124" s="24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8"/>
      <c r="AJ124" s="58"/>
      <c r="AK124" s="55"/>
      <c r="AL124" s="24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4"/>
      <c r="R125" s="24"/>
      <c r="S125" s="24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8"/>
      <c r="AJ125" s="58"/>
      <c r="AK125" s="55"/>
      <c r="AL125" s="24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4"/>
      <c r="R126" s="24"/>
      <c r="S126" s="24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8"/>
      <c r="AJ126" s="58"/>
      <c r="AK126" s="55"/>
      <c r="AL126" s="24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4"/>
      <c r="R127" s="24"/>
      <c r="S127" s="24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8"/>
      <c r="AJ127" s="58"/>
      <c r="AK127" s="55"/>
      <c r="AL127" s="24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4"/>
      <c r="R128" s="24"/>
      <c r="S128" s="24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8"/>
      <c r="AJ128" s="58"/>
      <c r="AK128" s="55"/>
      <c r="AL128" s="24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4"/>
      <c r="R129" s="24"/>
      <c r="S129" s="24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8"/>
      <c r="AJ129" s="58"/>
      <c r="AK129" s="55"/>
      <c r="AL129" s="24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4"/>
      <c r="R130" s="24"/>
      <c r="S130" s="24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8"/>
      <c r="AJ130" s="58"/>
      <c r="AK130" s="55"/>
      <c r="AL130" s="24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4"/>
      <c r="R131" s="24"/>
      <c r="S131" s="24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8"/>
      <c r="AJ131" s="58"/>
      <c r="AK131" s="55"/>
      <c r="AL131" s="24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4"/>
      <c r="R132" s="24"/>
      <c r="S132" s="24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8"/>
      <c r="AJ132" s="58"/>
      <c r="AK132" s="55"/>
      <c r="AL132" s="24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4"/>
      <c r="R133" s="24"/>
      <c r="S133" s="24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8"/>
      <c r="AJ133" s="58"/>
      <c r="AK133" s="55"/>
      <c r="AL133" s="24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4"/>
      <c r="R134" s="24"/>
      <c r="S134" s="24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8"/>
      <c r="AJ134" s="58"/>
      <c r="AK134" s="55"/>
      <c r="AL134" s="24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4"/>
      <c r="R135" s="24"/>
      <c r="S135" s="24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8"/>
      <c r="AJ135" s="58"/>
      <c r="AK135" s="55"/>
      <c r="AL135" s="24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4"/>
      <c r="R136" s="24"/>
      <c r="S136" s="24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8"/>
      <c r="AJ136" s="58"/>
      <c r="AK136" s="55"/>
      <c r="AL136" s="24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4"/>
      <c r="R137" s="24"/>
      <c r="S137" s="24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8"/>
      <c r="AJ137" s="58"/>
      <c r="AK137" s="55"/>
      <c r="AL137" s="24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4"/>
      <c r="R138" s="24"/>
      <c r="S138" s="24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8"/>
      <c r="AJ138" s="58"/>
      <c r="AK138" s="55"/>
      <c r="AL138" s="24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4"/>
      <c r="R139" s="24"/>
      <c r="S139" s="24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8"/>
      <c r="AJ139" s="58"/>
      <c r="AK139" s="55"/>
      <c r="AL139" s="24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4"/>
      <c r="R140" s="24"/>
      <c r="S140" s="24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8"/>
      <c r="AJ140" s="58"/>
      <c r="AK140" s="55"/>
      <c r="AL140" s="24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4"/>
      <c r="R141" s="24"/>
      <c r="S141" s="24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8"/>
      <c r="AJ141" s="58"/>
      <c r="AK141" s="55"/>
      <c r="AL141" s="24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4"/>
      <c r="R142" s="24"/>
      <c r="S142" s="24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8"/>
      <c r="AJ142" s="58"/>
      <c r="AK142" s="55"/>
      <c r="AL142" s="24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4"/>
      <c r="R143" s="24"/>
      <c r="S143" s="24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8"/>
      <c r="AJ143" s="58"/>
      <c r="AK143" s="55"/>
      <c r="AL143" s="24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4"/>
      <c r="R144" s="24"/>
      <c r="S144" s="24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8"/>
      <c r="AJ144" s="58"/>
      <c r="AK144" s="55"/>
      <c r="AL144" s="24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4"/>
      <c r="R145" s="24"/>
      <c r="S145" s="24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8"/>
      <c r="AJ145" s="58"/>
      <c r="AK145" s="55"/>
      <c r="AL145" s="24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4"/>
      <c r="R146" s="24"/>
      <c r="S146" s="24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8"/>
      <c r="AJ146" s="58"/>
      <c r="AK146" s="55"/>
      <c r="AL146" s="24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4"/>
      <c r="R147" s="24"/>
      <c r="S147" s="24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8"/>
      <c r="AJ147" s="58"/>
      <c r="AK147" s="55"/>
      <c r="AL147" s="24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4"/>
      <c r="R148" s="24"/>
      <c r="S148" s="24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8"/>
      <c r="AJ148" s="58"/>
      <c r="AK148" s="55"/>
      <c r="AL148" s="24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4"/>
      <c r="R149" s="24"/>
      <c r="S149" s="24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8"/>
      <c r="AJ149" s="58"/>
      <c r="AK149" s="55"/>
      <c r="AL149" s="24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4"/>
      <c r="R150" s="24"/>
      <c r="S150" s="24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8"/>
      <c r="AJ150" s="58"/>
      <c r="AK150" s="55"/>
      <c r="AL150" s="24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4"/>
      <c r="R151" s="24"/>
      <c r="S151" s="24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8"/>
      <c r="AJ151" s="58"/>
      <c r="AK151" s="55"/>
      <c r="AL151" s="24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4"/>
      <c r="R152" s="24"/>
      <c r="S152" s="24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8"/>
      <c r="AJ152" s="58"/>
      <c r="AK152" s="55"/>
      <c r="AL152" s="24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4"/>
      <c r="R153" s="24"/>
      <c r="S153" s="24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8"/>
      <c r="AJ153" s="58"/>
      <c r="AK153" s="55"/>
      <c r="AL153" s="24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4"/>
      <c r="R154" s="24"/>
      <c r="S154" s="24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8"/>
      <c r="AJ154" s="58"/>
      <c r="AK154" s="55"/>
      <c r="AL154" s="24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4"/>
      <c r="R155" s="24"/>
      <c r="S155" s="24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8"/>
      <c r="AJ155" s="58"/>
      <c r="AK155" s="55"/>
      <c r="AL155" s="24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4"/>
      <c r="R156" s="24"/>
      <c r="S156" s="24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8"/>
      <c r="AJ156" s="58"/>
      <c r="AK156" s="55"/>
      <c r="AL156" s="24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4"/>
      <c r="R157" s="24"/>
      <c r="S157" s="24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8"/>
      <c r="AJ157" s="58"/>
      <c r="AK157" s="55"/>
      <c r="AL157" s="24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4"/>
      <c r="R158" s="24"/>
      <c r="S158" s="24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8"/>
      <c r="AJ158" s="58"/>
      <c r="AK158" s="55"/>
      <c r="AL158" s="24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4"/>
      <c r="R159" s="24"/>
      <c r="S159" s="24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8"/>
      <c r="AJ159" s="58"/>
      <c r="AK159" s="55"/>
      <c r="AL159" s="24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4"/>
      <c r="R160" s="24"/>
      <c r="S160" s="24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8"/>
      <c r="AJ160" s="58"/>
      <c r="AK160" s="55"/>
      <c r="AL160" s="24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4"/>
      <c r="R161" s="24"/>
      <c r="S161" s="24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8"/>
      <c r="AJ161" s="58"/>
      <c r="AK161" s="55"/>
      <c r="AL161" s="24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4"/>
      <c r="R162" s="24"/>
      <c r="S162" s="24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8"/>
      <c r="AJ162" s="58"/>
      <c r="AK162" s="55"/>
      <c r="AL162" s="24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4"/>
      <c r="R163" s="24"/>
      <c r="S163" s="24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8"/>
      <c r="AJ163" s="58"/>
      <c r="AK163" s="55"/>
      <c r="AL163" s="24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4"/>
      <c r="R164" s="24"/>
      <c r="S164" s="24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8"/>
      <c r="AJ164" s="58"/>
      <c r="AK164" s="55"/>
      <c r="AL164" s="24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4"/>
      <c r="R165" s="24"/>
      <c r="S165" s="24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8"/>
      <c r="AJ165" s="58"/>
      <c r="AK165" s="55"/>
      <c r="AL165" s="24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4"/>
      <c r="R166" s="24"/>
      <c r="S166" s="24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8"/>
      <c r="AJ166" s="58"/>
      <c r="AK166" s="55"/>
      <c r="AL166" s="24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4"/>
      <c r="R167" s="24"/>
      <c r="S167" s="24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8"/>
      <c r="AJ167" s="58"/>
      <c r="AK167" s="55"/>
      <c r="AL167" s="24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4"/>
      <c r="R168" s="24"/>
      <c r="S168" s="24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8"/>
      <c r="AJ168" s="58"/>
      <c r="AK168" s="55"/>
      <c r="AL168" s="24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4"/>
      <c r="R169" s="24"/>
      <c r="S169" s="24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8"/>
      <c r="AJ169" s="58"/>
      <c r="AK169" s="55"/>
      <c r="AL169" s="24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4"/>
      <c r="R170" s="24"/>
      <c r="S170" s="24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8"/>
      <c r="AJ170" s="58"/>
      <c r="AK170" s="55"/>
      <c r="AL170" s="24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4"/>
      <c r="R171" s="24"/>
      <c r="S171" s="24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8"/>
      <c r="AJ171" s="58"/>
      <c r="AK171" s="55"/>
      <c r="AL171" s="24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4"/>
      <c r="R172" s="24"/>
      <c r="S172" s="24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8"/>
      <c r="AJ172" s="58"/>
      <c r="AK172" s="55"/>
      <c r="AL172" s="24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4"/>
      <c r="R173" s="24"/>
      <c r="S173" s="24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8"/>
      <c r="AJ173" s="58"/>
      <c r="AK173" s="55"/>
      <c r="AL173" s="24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4"/>
      <c r="R174" s="24"/>
      <c r="S174" s="24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8"/>
      <c r="AJ174" s="58"/>
      <c r="AK174" s="55"/>
      <c r="AL174" s="24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4"/>
      <c r="R175" s="24"/>
      <c r="S175" s="24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8"/>
      <c r="AJ175" s="58"/>
      <c r="AK175" s="55"/>
      <c r="AL175" s="24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4"/>
      <c r="R176" s="24"/>
      <c r="S176" s="24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8"/>
      <c r="AJ176" s="58"/>
      <c r="AK176" s="55"/>
      <c r="AL176" s="24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4"/>
      <c r="R177" s="24"/>
      <c r="S177" s="24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8"/>
      <c r="AJ177" s="58"/>
      <c r="AK177" s="55"/>
      <c r="AL177" s="24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A178" s="55"/>
      <c r="B178" s="55"/>
      <c r="C178" s="55"/>
      <c r="D178" s="55"/>
      <c r="L178"/>
      <c r="M178"/>
      <c r="N178"/>
      <c r="O178"/>
      <c r="P178"/>
      <c r="Q178" s="24"/>
      <c r="R178" s="24"/>
      <c r="S178" s="24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8"/>
      <c r="AJ178" s="58"/>
      <c r="AK178" s="55"/>
      <c r="AL178" s="24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A179" s="55"/>
      <c r="B179" s="55"/>
      <c r="C179" s="55"/>
      <c r="D179" s="55"/>
      <c r="L179"/>
      <c r="M179"/>
      <c r="N179"/>
      <c r="O179"/>
      <c r="P179"/>
      <c r="Q179" s="24"/>
      <c r="R179" s="24"/>
      <c r="S179" s="24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5"/>
      <c r="AL179" s="24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5"/>
      <c r="AL180" s="24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24"/>
      <c r="AL187" s="24"/>
    </row>
    <row r="188" spans="1:57" x14ac:dyDescent="0.25">
      <c r="R188" s="30"/>
      <c r="S188" s="30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R189" s="30"/>
      <c r="S189" s="30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</row>
    <row r="190" spans="1:57" x14ac:dyDescent="0.25">
      <c r="R190" s="30"/>
      <c r="S190" s="30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</row>
    <row r="191" spans="1:57" x14ac:dyDescent="0.25">
      <c r="L191"/>
      <c r="M191"/>
      <c r="N191"/>
      <c r="O191"/>
      <c r="P191"/>
      <c r="R191" s="30"/>
      <c r="S191" s="30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  <row r="218" spans="12:38" ht="14.25" x14ac:dyDescent="0.2">
      <c r="L218"/>
      <c r="M218"/>
      <c r="N218"/>
      <c r="O218"/>
      <c r="P21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/>
      <c r="AL218"/>
    </row>
    <row r="219" spans="12:38" ht="14.25" x14ac:dyDescent="0.2">
      <c r="L219"/>
      <c r="M219"/>
      <c r="N219"/>
      <c r="O219"/>
      <c r="P219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94" customWidth="1"/>
    <col min="3" max="3" width="21.5703125" style="93" customWidth="1"/>
    <col min="4" max="4" width="10.5703125" style="119" customWidth="1"/>
    <col min="5" max="5" width="8" style="119" customWidth="1"/>
    <col min="6" max="6" width="0.7109375" style="30" customWidth="1"/>
    <col min="7" max="11" width="5.28515625" style="93" customWidth="1"/>
    <col min="12" max="12" width="7.28515625" style="93" customWidth="1"/>
    <col min="13" max="16" width="5.28515625" style="93" customWidth="1"/>
    <col min="17" max="21" width="6.7109375" style="93" customWidth="1"/>
    <col min="22" max="22" width="9" style="93" customWidth="1"/>
    <col min="23" max="23" width="18.140625" style="119" customWidth="1"/>
    <col min="24" max="24" width="9.7109375" style="93" customWidth="1"/>
    <col min="25" max="30" width="9.140625" style="120"/>
  </cols>
  <sheetData>
    <row r="1" spans="1:30" ht="18.75" x14ac:dyDescent="0.3">
      <c r="A1" s="1"/>
      <c r="B1" s="123" t="s">
        <v>80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  <c r="X1" s="95"/>
      <c r="Y1" s="102"/>
      <c r="Z1" s="102"/>
      <c r="AA1" s="102"/>
      <c r="AB1" s="102"/>
      <c r="AC1" s="102"/>
      <c r="AD1" s="102"/>
    </row>
    <row r="2" spans="1:30" x14ac:dyDescent="0.25">
      <c r="A2" s="1"/>
      <c r="B2" s="122" t="s">
        <v>34</v>
      </c>
      <c r="C2" s="5" t="s">
        <v>60</v>
      </c>
      <c r="D2" s="103"/>
      <c r="E2" s="104"/>
      <c r="F2" s="105"/>
      <c r="G2" s="103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3"/>
      <c r="X2" s="32"/>
      <c r="Y2" s="102"/>
      <c r="Z2" s="102"/>
      <c r="AA2" s="102"/>
      <c r="AB2" s="102"/>
      <c r="AC2" s="102"/>
      <c r="AD2" s="102"/>
    </row>
    <row r="3" spans="1:30" x14ac:dyDescent="0.25">
      <c r="A3" s="1"/>
      <c r="B3" s="22" t="s">
        <v>72</v>
      </c>
      <c r="C3" s="22" t="s">
        <v>79</v>
      </c>
      <c r="D3" s="16" t="s">
        <v>61</v>
      </c>
      <c r="E3" s="21" t="s">
        <v>1</v>
      </c>
      <c r="F3" s="24"/>
      <c r="G3" s="18" t="s">
        <v>62</v>
      </c>
      <c r="H3" s="15" t="s">
        <v>63</v>
      </c>
      <c r="I3" s="15" t="s">
        <v>32</v>
      </c>
      <c r="J3" s="17" t="s">
        <v>64</v>
      </c>
      <c r="K3" s="17" t="s">
        <v>65</v>
      </c>
      <c r="L3" s="17" t="s">
        <v>66</v>
      </c>
      <c r="M3" s="18" t="s">
        <v>67</v>
      </c>
      <c r="N3" s="18" t="s">
        <v>31</v>
      </c>
      <c r="O3" s="15" t="s">
        <v>68</v>
      </c>
      <c r="P3" s="18" t="s">
        <v>63</v>
      </c>
      <c r="Q3" s="18" t="s">
        <v>16</v>
      </c>
      <c r="R3" s="18">
        <v>1</v>
      </c>
      <c r="S3" s="18">
        <v>2</v>
      </c>
      <c r="T3" s="18">
        <v>3</v>
      </c>
      <c r="U3" s="18" t="s">
        <v>69</v>
      </c>
      <c r="V3" s="17" t="s">
        <v>21</v>
      </c>
      <c r="W3" s="16" t="s">
        <v>70</v>
      </c>
      <c r="X3" s="16" t="s">
        <v>71</v>
      </c>
      <c r="Y3" s="102"/>
      <c r="Z3" s="102"/>
      <c r="AA3" s="102"/>
      <c r="AB3" s="102"/>
      <c r="AC3" s="102"/>
      <c r="AD3" s="102"/>
    </row>
    <row r="4" spans="1:30" x14ac:dyDescent="0.25">
      <c r="A4" s="1"/>
      <c r="B4" s="106" t="s">
        <v>73</v>
      </c>
      <c r="C4" s="107" t="s">
        <v>74</v>
      </c>
      <c r="D4" s="108" t="s">
        <v>75</v>
      </c>
      <c r="E4" s="138" t="s">
        <v>36</v>
      </c>
      <c r="F4" s="139"/>
      <c r="G4" s="140">
        <v>1</v>
      </c>
      <c r="H4" s="110"/>
      <c r="I4" s="110"/>
      <c r="J4" s="111"/>
      <c r="K4" s="111" t="s">
        <v>78</v>
      </c>
      <c r="L4" s="112"/>
      <c r="M4" s="111">
        <v>1</v>
      </c>
      <c r="N4" s="109"/>
      <c r="O4" s="110"/>
      <c r="P4" s="110">
        <v>1</v>
      </c>
      <c r="Q4" s="141" t="s">
        <v>88</v>
      </c>
      <c r="R4" s="141" t="s">
        <v>89</v>
      </c>
      <c r="S4" s="141" t="s">
        <v>90</v>
      </c>
      <c r="T4" s="141"/>
      <c r="U4" s="141"/>
      <c r="V4" s="113">
        <v>0.66700000000000004</v>
      </c>
      <c r="W4" s="107" t="s">
        <v>76</v>
      </c>
      <c r="X4" s="114" t="s">
        <v>77</v>
      </c>
      <c r="Y4" s="102"/>
      <c r="Z4" s="102"/>
      <c r="AA4" s="102"/>
      <c r="AB4" s="102"/>
      <c r="AC4" s="102"/>
      <c r="AD4" s="102"/>
    </row>
    <row r="5" spans="1:30" x14ac:dyDescent="0.25">
      <c r="A5" s="9"/>
      <c r="B5" s="131"/>
      <c r="C5" s="132"/>
      <c r="D5" s="133"/>
      <c r="E5" s="134"/>
      <c r="F5" s="135"/>
      <c r="G5" s="132"/>
      <c r="H5" s="132"/>
      <c r="I5" s="132"/>
      <c r="J5" s="133"/>
      <c r="K5" s="133"/>
      <c r="L5" s="133"/>
      <c r="M5" s="132"/>
      <c r="N5" s="132"/>
      <c r="O5" s="132"/>
      <c r="P5" s="132"/>
      <c r="Q5" s="132"/>
      <c r="R5" s="132"/>
      <c r="S5" s="132"/>
      <c r="T5" s="135"/>
      <c r="U5" s="135"/>
      <c r="V5" s="135"/>
      <c r="W5" s="136"/>
      <c r="X5" s="137"/>
      <c r="Y5" s="102"/>
      <c r="Z5" s="102"/>
      <c r="AA5" s="102"/>
      <c r="AB5" s="102"/>
      <c r="AC5" s="102"/>
      <c r="AD5" s="102"/>
    </row>
    <row r="6" spans="1:30" x14ac:dyDescent="0.25">
      <c r="A6" s="9"/>
      <c r="B6" s="115"/>
      <c r="C6" s="55"/>
      <c r="D6" s="24"/>
      <c r="E6" s="116"/>
      <c r="F6" s="115"/>
      <c r="G6" s="55"/>
      <c r="H6" s="58"/>
      <c r="I6" s="55"/>
      <c r="J6" s="24"/>
      <c r="K6" s="24"/>
      <c r="L6" s="24"/>
      <c r="M6" s="55"/>
      <c r="N6" s="55"/>
      <c r="O6" s="55"/>
      <c r="P6" s="55"/>
      <c r="Q6" s="55"/>
      <c r="R6" s="55"/>
      <c r="S6" s="55"/>
      <c r="T6" s="115"/>
      <c r="U6" s="115"/>
      <c r="V6" s="115"/>
      <c r="W6" s="117"/>
      <c r="X6" s="55"/>
      <c r="Y6" s="102"/>
      <c r="Z6" s="102"/>
      <c r="AA6" s="102"/>
      <c r="AB6" s="102"/>
      <c r="AC6" s="102"/>
      <c r="AD6" s="102"/>
    </row>
    <row r="7" spans="1:30" x14ac:dyDescent="0.25">
      <c r="A7" s="9"/>
      <c r="B7" s="115"/>
      <c r="C7" s="55"/>
      <c r="D7" s="24"/>
      <c r="E7" s="116"/>
      <c r="F7" s="115"/>
      <c r="G7" s="55"/>
      <c r="H7" s="58"/>
      <c r="I7" s="55"/>
      <c r="J7" s="24"/>
      <c r="K7" s="24"/>
      <c r="L7" s="24"/>
      <c r="M7" s="55"/>
      <c r="N7" s="55"/>
      <c r="O7" s="55"/>
      <c r="P7" s="55"/>
      <c r="Q7" s="55"/>
      <c r="R7" s="55"/>
      <c r="S7" s="55"/>
      <c r="T7" s="115"/>
      <c r="U7" s="115"/>
      <c r="V7" s="115"/>
      <c r="W7" s="117"/>
      <c r="X7" s="55"/>
      <c r="Y7" s="102"/>
      <c r="Z7" s="102"/>
      <c r="AA7" s="102"/>
      <c r="AB7" s="102"/>
      <c r="AC7" s="102"/>
      <c r="AD7" s="102"/>
    </row>
    <row r="8" spans="1:30" x14ac:dyDescent="0.25">
      <c r="A8" s="9"/>
      <c r="B8" s="115"/>
      <c r="C8" s="55"/>
      <c r="D8" s="115"/>
      <c r="E8" s="118"/>
      <c r="G8" s="55"/>
      <c r="H8" s="58"/>
      <c r="I8" s="55"/>
      <c r="J8" s="24"/>
      <c r="K8" s="24"/>
      <c r="L8" s="24"/>
      <c r="M8" s="55"/>
      <c r="N8" s="55"/>
      <c r="O8" s="55"/>
      <c r="P8" s="55"/>
      <c r="Q8" s="55"/>
      <c r="R8" s="55"/>
      <c r="S8" s="55"/>
      <c r="T8" s="55"/>
      <c r="U8" s="55"/>
      <c r="V8" s="55"/>
      <c r="W8" s="115"/>
      <c r="X8" s="55"/>
      <c r="Y8" s="102"/>
      <c r="Z8" s="102"/>
      <c r="AA8" s="102"/>
      <c r="AB8" s="102"/>
      <c r="AC8" s="102"/>
      <c r="AD8" s="102"/>
    </row>
    <row r="9" spans="1:30" x14ac:dyDescent="0.25">
      <c r="A9" s="9"/>
      <c r="B9" s="115"/>
      <c r="C9" s="55"/>
      <c r="D9" s="115"/>
      <c r="E9" s="118"/>
      <c r="G9" s="55"/>
      <c r="H9" s="58"/>
      <c r="I9" s="55"/>
      <c r="J9" s="24"/>
      <c r="K9" s="24"/>
      <c r="L9" s="24"/>
      <c r="M9" s="55"/>
      <c r="N9" s="55"/>
      <c r="O9" s="55"/>
      <c r="P9" s="55"/>
      <c r="Q9" s="55"/>
      <c r="R9" s="55"/>
      <c r="S9" s="55"/>
      <c r="T9" s="55"/>
      <c r="U9" s="55"/>
      <c r="V9" s="55"/>
      <c r="W9" s="115"/>
      <c r="X9" s="55"/>
      <c r="Y9" s="102"/>
      <c r="Z9" s="102"/>
      <c r="AA9" s="102"/>
      <c r="AB9" s="102"/>
      <c r="AC9" s="102"/>
      <c r="AD9" s="102"/>
    </row>
    <row r="10" spans="1:30" x14ac:dyDescent="0.25">
      <c r="A10" s="9"/>
      <c r="B10" s="115"/>
      <c r="C10" s="55"/>
      <c r="D10" s="115"/>
      <c r="E10" s="118"/>
      <c r="G10" s="55"/>
      <c r="H10" s="58"/>
      <c r="I10" s="55"/>
      <c r="J10" s="24"/>
      <c r="K10" s="24"/>
      <c r="L10" s="2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115"/>
      <c r="X10" s="55"/>
      <c r="Y10" s="102"/>
      <c r="Z10" s="102"/>
      <c r="AA10" s="102"/>
      <c r="AB10" s="102"/>
      <c r="AC10" s="102"/>
      <c r="AD10" s="102"/>
    </row>
    <row r="11" spans="1:30" x14ac:dyDescent="0.25">
      <c r="A11" s="9"/>
      <c r="B11" s="115"/>
      <c r="C11" s="55"/>
      <c r="D11" s="115"/>
      <c r="E11" s="118"/>
      <c r="G11" s="55"/>
      <c r="H11" s="58"/>
      <c r="I11" s="55"/>
      <c r="J11" s="24"/>
      <c r="K11" s="24"/>
      <c r="L11" s="2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115"/>
      <c r="X11" s="55"/>
      <c r="Y11" s="102"/>
      <c r="Z11" s="102"/>
      <c r="AA11" s="102"/>
      <c r="AB11" s="102"/>
      <c r="AC11" s="102"/>
      <c r="AD11" s="102"/>
    </row>
    <row r="12" spans="1:30" x14ac:dyDescent="0.25">
      <c r="A12" s="9"/>
      <c r="B12" s="115"/>
      <c r="C12" s="55"/>
      <c r="D12" s="115"/>
      <c r="E12" s="118"/>
      <c r="G12" s="55"/>
      <c r="H12" s="58"/>
      <c r="I12" s="55"/>
      <c r="J12" s="24"/>
      <c r="K12" s="24"/>
      <c r="L12" s="2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15"/>
      <c r="X12" s="55"/>
      <c r="Y12" s="102"/>
      <c r="Z12" s="102"/>
      <c r="AA12" s="102"/>
      <c r="AB12" s="102"/>
      <c r="AC12" s="102"/>
      <c r="AD12" s="102"/>
    </row>
    <row r="13" spans="1:30" x14ac:dyDescent="0.25">
      <c r="A13" s="9"/>
      <c r="B13" s="115"/>
      <c r="C13" s="55"/>
      <c r="D13" s="115"/>
      <c r="E13" s="118"/>
      <c r="G13" s="55"/>
      <c r="H13" s="58"/>
      <c r="I13" s="55"/>
      <c r="J13" s="24"/>
      <c r="K13" s="24"/>
      <c r="L13" s="2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15"/>
      <c r="X13" s="55"/>
      <c r="Y13" s="102"/>
      <c r="Z13" s="102"/>
      <c r="AA13" s="102"/>
      <c r="AB13" s="102"/>
      <c r="AC13" s="102"/>
      <c r="AD13" s="102"/>
    </row>
    <row r="14" spans="1:30" x14ac:dyDescent="0.25">
      <c r="A14" s="9"/>
      <c r="B14" s="115"/>
      <c r="C14" s="55"/>
      <c r="D14" s="115"/>
      <c r="E14" s="118"/>
      <c r="G14" s="55"/>
      <c r="H14" s="58"/>
      <c r="I14" s="55"/>
      <c r="J14" s="24"/>
      <c r="K14" s="24"/>
      <c r="L14" s="24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115"/>
      <c r="X14" s="55"/>
      <c r="Y14" s="102"/>
      <c r="Z14" s="102"/>
      <c r="AA14" s="102"/>
      <c r="AB14" s="102"/>
      <c r="AC14" s="102"/>
      <c r="AD14" s="102"/>
    </row>
    <row r="15" spans="1:30" x14ac:dyDescent="0.25">
      <c r="A15" s="9"/>
      <c r="B15" s="115"/>
      <c r="C15" s="55"/>
      <c r="D15" s="115"/>
      <c r="E15" s="118"/>
      <c r="G15" s="55"/>
      <c r="H15" s="58"/>
      <c r="I15" s="55"/>
      <c r="J15" s="24"/>
      <c r="K15" s="24"/>
      <c r="L15" s="24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15"/>
      <c r="X15" s="55"/>
      <c r="Y15" s="102"/>
      <c r="Z15" s="102"/>
      <c r="AA15" s="102"/>
      <c r="AB15" s="102"/>
      <c r="AC15" s="102"/>
      <c r="AD15" s="102"/>
    </row>
    <row r="16" spans="1:30" x14ac:dyDescent="0.25">
      <c r="A16" s="9"/>
      <c r="B16" s="115"/>
      <c r="C16" s="55"/>
      <c r="D16" s="115"/>
      <c r="E16" s="118"/>
      <c r="G16" s="55"/>
      <c r="H16" s="58"/>
      <c r="I16" s="55"/>
      <c r="J16" s="24"/>
      <c r="K16" s="24"/>
      <c r="L16" s="24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15"/>
      <c r="X16" s="55"/>
      <c r="Y16" s="102"/>
      <c r="Z16" s="102"/>
      <c r="AA16" s="102"/>
      <c r="AB16" s="102"/>
      <c r="AC16" s="102"/>
      <c r="AD16" s="102"/>
    </row>
    <row r="17" spans="1:30" x14ac:dyDescent="0.25">
      <c r="A17" s="9"/>
      <c r="B17" s="115"/>
      <c r="C17" s="55"/>
      <c r="D17" s="115"/>
      <c r="E17" s="118"/>
      <c r="G17" s="55"/>
      <c r="H17" s="58"/>
      <c r="I17" s="55"/>
      <c r="J17" s="24"/>
      <c r="K17" s="24"/>
      <c r="L17" s="2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115"/>
      <c r="X17" s="55"/>
      <c r="Y17" s="102"/>
      <c r="Z17" s="102"/>
      <c r="AA17" s="102"/>
      <c r="AB17" s="102"/>
      <c r="AC17" s="102"/>
      <c r="AD17" s="102"/>
    </row>
    <row r="18" spans="1:30" x14ac:dyDescent="0.25">
      <c r="A18" s="9"/>
      <c r="B18" s="115"/>
      <c r="C18" s="55"/>
      <c r="D18" s="115"/>
      <c r="E18" s="118"/>
      <c r="G18" s="55"/>
      <c r="H18" s="58"/>
      <c r="I18" s="55"/>
      <c r="J18" s="24"/>
      <c r="K18" s="24"/>
      <c r="L18" s="24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115"/>
      <c r="X18" s="55"/>
      <c r="Y18" s="102"/>
      <c r="Z18" s="102"/>
      <c r="AA18" s="102"/>
      <c r="AB18" s="102"/>
      <c r="AC18" s="102"/>
      <c r="AD18" s="102"/>
    </row>
    <row r="19" spans="1:30" x14ac:dyDescent="0.25">
      <c r="A19" s="9"/>
      <c r="B19" s="115"/>
      <c r="C19" s="55"/>
      <c r="D19" s="115"/>
      <c r="E19" s="118"/>
      <c r="G19" s="55"/>
      <c r="H19" s="58"/>
      <c r="I19" s="55"/>
      <c r="J19" s="24"/>
      <c r="K19" s="24"/>
      <c r="L19" s="2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115"/>
      <c r="X19" s="55"/>
      <c r="Y19" s="102"/>
      <c r="Z19" s="102"/>
      <c r="AA19" s="102"/>
      <c r="AB19" s="102"/>
      <c r="AC19" s="102"/>
      <c r="AD19" s="102"/>
    </row>
    <row r="20" spans="1:30" x14ac:dyDescent="0.25">
      <c r="A20" s="9"/>
      <c r="B20" s="115"/>
      <c r="C20" s="55"/>
      <c r="D20" s="115"/>
      <c r="E20" s="118"/>
      <c r="G20" s="55"/>
      <c r="H20" s="58"/>
      <c r="I20" s="55"/>
      <c r="J20" s="24"/>
      <c r="K20" s="24"/>
      <c r="L20" s="24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115"/>
      <c r="X20" s="55"/>
      <c r="Y20" s="102"/>
      <c r="Z20" s="102"/>
      <c r="AA20" s="102"/>
      <c r="AB20" s="102"/>
      <c r="AC20" s="102"/>
      <c r="AD20" s="102"/>
    </row>
    <row r="21" spans="1:30" x14ac:dyDescent="0.25">
      <c r="A21" s="9"/>
      <c r="B21" s="115"/>
      <c r="C21" s="55"/>
      <c r="D21" s="115"/>
      <c r="E21" s="118"/>
      <c r="G21" s="55"/>
      <c r="H21" s="58"/>
      <c r="I21" s="55"/>
      <c r="J21" s="24"/>
      <c r="K21" s="24"/>
      <c r="L21" s="2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115"/>
      <c r="X21" s="55"/>
      <c r="Y21" s="102"/>
      <c r="Z21" s="102"/>
      <c r="AA21" s="102"/>
      <c r="AB21" s="102"/>
      <c r="AC21" s="102"/>
      <c r="AD21" s="102"/>
    </row>
    <row r="22" spans="1:30" x14ac:dyDescent="0.25">
      <c r="A22" s="9"/>
      <c r="B22" s="115"/>
      <c r="C22" s="55"/>
      <c r="D22" s="115"/>
      <c r="E22" s="118"/>
      <c r="G22" s="55"/>
      <c r="H22" s="58"/>
      <c r="I22" s="55"/>
      <c r="J22" s="24"/>
      <c r="K22" s="24"/>
      <c r="L22" s="2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115"/>
      <c r="X22" s="55"/>
      <c r="Y22" s="102"/>
      <c r="Z22" s="102"/>
      <c r="AA22" s="102"/>
      <c r="AB22" s="102"/>
      <c r="AC22" s="102"/>
      <c r="AD22" s="102"/>
    </row>
    <row r="23" spans="1:30" x14ac:dyDescent="0.25">
      <c r="A23" s="9"/>
      <c r="B23" s="115"/>
      <c r="C23" s="55"/>
      <c r="D23" s="115"/>
      <c r="E23" s="118"/>
      <c r="G23" s="55"/>
      <c r="H23" s="58"/>
      <c r="I23" s="55"/>
      <c r="J23" s="24"/>
      <c r="K23" s="24"/>
      <c r="L23" s="24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115"/>
      <c r="X23" s="55"/>
      <c r="Y23" s="102"/>
      <c r="Z23" s="102"/>
      <c r="AA23" s="102"/>
      <c r="AB23" s="102"/>
      <c r="AC23" s="102"/>
      <c r="AD23" s="102"/>
    </row>
    <row r="24" spans="1:30" x14ac:dyDescent="0.25">
      <c r="A24" s="9"/>
      <c r="B24" s="115"/>
      <c r="C24" s="55"/>
      <c r="D24" s="115"/>
      <c r="E24" s="118"/>
      <c r="G24" s="55"/>
      <c r="H24" s="58"/>
      <c r="I24" s="55"/>
      <c r="J24" s="24"/>
      <c r="K24" s="24"/>
      <c r="L24" s="24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15"/>
      <c r="X24" s="55"/>
      <c r="Y24" s="102"/>
      <c r="Z24" s="102"/>
      <c r="AA24" s="102"/>
      <c r="AB24" s="102"/>
      <c r="AC24" s="102"/>
      <c r="AD24" s="102"/>
    </row>
    <row r="25" spans="1:30" x14ac:dyDescent="0.25">
      <c r="A25" s="9"/>
      <c r="B25" s="115"/>
      <c r="C25" s="55"/>
      <c r="D25" s="115"/>
      <c r="E25" s="118"/>
      <c r="G25" s="55"/>
      <c r="H25" s="58"/>
      <c r="I25" s="55"/>
      <c r="J25" s="24"/>
      <c r="K25" s="24"/>
      <c r="L25" s="24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115"/>
      <c r="X25" s="55"/>
      <c r="Y25" s="102"/>
      <c r="Z25" s="102"/>
      <c r="AA25" s="102"/>
      <c r="AB25" s="102"/>
      <c r="AC25" s="102"/>
      <c r="AD25" s="102"/>
    </row>
    <row r="26" spans="1:30" x14ac:dyDescent="0.25">
      <c r="A26" s="9"/>
      <c r="B26" s="115"/>
      <c r="C26" s="55"/>
      <c r="D26" s="115"/>
      <c r="E26" s="118"/>
      <c r="G26" s="55"/>
      <c r="H26" s="58"/>
      <c r="I26" s="55"/>
      <c r="J26" s="24"/>
      <c r="K26" s="24"/>
      <c r="L26" s="24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115"/>
      <c r="X26" s="55"/>
      <c r="Y26" s="102"/>
      <c r="Z26" s="102"/>
      <c r="AA26" s="102"/>
      <c r="AB26" s="102"/>
      <c r="AC26" s="102"/>
      <c r="AD26" s="102"/>
    </row>
    <row r="27" spans="1:30" x14ac:dyDescent="0.25">
      <c r="A27" s="9"/>
      <c r="B27" s="115"/>
      <c r="C27" s="55"/>
      <c r="D27" s="115"/>
      <c r="E27" s="118"/>
      <c r="G27" s="55"/>
      <c r="H27" s="58"/>
      <c r="I27" s="55"/>
      <c r="J27" s="24"/>
      <c r="K27" s="24"/>
      <c r="L27" s="24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115"/>
      <c r="X27" s="55"/>
      <c r="Y27" s="102"/>
      <c r="Z27" s="102"/>
      <c r="AA27" s="102"/>
      <c r="AB27" s="102"/>
      <c r="AC27" s="102"/>
      <c r="AD27" s="102"/>
    </row>
    <row r="28" spans="1:30" x14ac:dyDescent="0.25">
      <c r="A28" s="9"/>
      <c r="B28" s="115"/>
      <c r="C28" s="55"/>
      <c r="D28" s="115"/>
      <c r="E28" s="118"/>
      <c r="G28" s="55"/>
      <c r="H28" s="58"/>
      <c r="I28" s="55"/>
      <c r="J28" s="24"/>
      <c r="K28" s="24"/>
      <c r="L28" s="24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115"/>
      <c r="X28" s="55"/>
      <c r="Y28" s="102"/>
      <c r="Z28" s="102"/>
      <c r="AA28" s="102"/>
      <c r="AB28" s="102"/>
      <c r="AC28" s="102"/>
      <c r="AD28" s="102"/>
    </row>
    <row r="29" spans="1:30" x14ac:dyDescent="0.25">
      <c r="A29" s="9"/>
      <c r="B29" s="115"/>
      <c r="C29" s="55"/>
      <c r="D29" s="115"/>
      <c r="E29" s="118"/>
      <c r="G29" s="55"/>
      <c r="H29" s="58"/>
      <c r="I29" s="55"/>
      <c r="J29" s="24"/>
      <c r="K29" s="24"/>
      <c r="L29" s="24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115"/>
      <c r="X29" s="55"/>
      <c r="Y29" s="102"/>
      <c r="Z29" s="102"/>
      <c r="AA29" s="102"/>
      <c r="AB29" s="102"/>
      <c r="AC29" s="102"/>
      <c r="AD29" s="102"/>
    </row>
    <row r="30" spans="1:30" x14ac:dyDescent="0.25">
      <c r="A30" s="9"/>
      <c r="B30" s="115"/>
      <c r="C30" s="55"/>
      <c r="D30" s="115"/>
      <c r="E30" s="118"/>
      <c r="G30" s="55"/>
      <c r="H30" s="58"/>
      <c r="I30" s="55"/>
      <c r="J30" s="24"/>
      <c r="K30" s="24"/>
      <c r="L30" s="24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115"/>
      <c r="X30" s="55"/>
      <c r="Y30" s="102"/>
      <c r="Z30" s="102"/>
      <c r="AA30" s="102"/>
      <c r="AB30" s="102"/>
      <c r="AC30" s="102"/>
      <c r="AD30" s="102"/>
    </row>
    <row r="31" spans="1:30" x14ac:dyDescent="0.25">
      <c r="A31" s="9"/>
      <c r="B31" s="115"/>
      <c r="C31" s="55"/>
      <c r="D31" s="115"/>
      <c r="E31" s="118"/>
      <c r="G31" s="55"/>
      <c r="H31" s="58"/>
      <c r="I31" s="55"/>
      <c r="J31" s="24"/>
      <c r="K31" s="24"/>
      <c r="L31" s="24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115"/>
      <c r="X31" s="55"/>
      <c r="Y31" s="102"/>
      <c r="Z31" s="102"/>
      <c r="AA31" s="102"/>
      <c r="AB31" s="102"/>
      <c r="AC31" s="102"/>
      <c r="AD31" s="102"/>
    </row>
    <row r="32" spans="1:30" x14ac:dyDescent="0.25">
      <c r="A32" s="9"/>
      <c r="B32" s="115"/>
      <c r="C32" s="55"/>
      <c r="D32" s="115"/>
      <c r="E32" s="118"/>
      <c r="G32" s="55"/>
      <c r="H32" s="58"/>
      <c r="I32" s="55"/>
      <c r="J32" s="24"/>
      <c r="K32" s="24"/>
      <c r="L32" s="24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115"/>
      <c r="X32" s="55"/>
      <c r="Y32" s="102"/>
      <c r="Z32" s="102"/>
      <c r="AA32" s="102"/>
      <c r="AB32" s="102"/>
      <c r="AC32" s="102"/>
      <c r="AD32" s="102"/>
    </row>
    <row r="33" spans="1:30" x14ac:dyDescent="0.25">
      <c r="A33" s="9"/>
      <c r="B33" s="115"/>
      <c r="C33" s="55"/>
      <c r="D33" s="115"/>
      <c r="E33" s="118"/>
      <c r="G33" s="55"/>
      <c r="H33" s="58"/>
      <c r="I33" s="55"/>
      <c r="J33" s="24"/>
      <c r="K33" s="24"/>
      <c r="L33" s="24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115"/>
      <c r="X33" s="55"/>
      <c r="Y33" s="102"/>
      <c r="Z33" s="102"/>
      <c r="AA33" s="102"/>
      <c r="AB33" s="102"/>
      <c r="AC33" s="102"/>
      <c r="AD33" s="102"/>
    </row>
    <row r="34" spans="1:30" x14ac:dyDescent="0.25">
      <c r="A34" s="9"/>
      <c r="B34" s="115"/>
      <c r="C34" s="55"/>
      <c r="D34" s="115"/>
      <c r="E34" s="118"/>
      <c r="G34" s="55"/>
      <c r="H34" s="58"/>
      <c r="I34" s="55"/>
      <c r="J34" s="24"/>
      <c r="K34" s="24"/>
      <c r="L34" s="24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115"/>
      <c r="X34" s="55"/>
      <c r="Y34" s="102"/>
      <c r="Z34" s="102"/>
      <c r="AA34" s="102"/>
      <c r="AB34" s="102"/>
      <c r="AC34" s="102"/>
      <c r="AD34" s="102"/>
    </row>
    <row r="35" spans="1:30" x14ac:dyDescent="0.25">
      <c r="A35" s="9"/>
      <c r="B35" s="115"/>
      <c r="C35" s="55"/>
      <c r="D35" s="115"/>
      <c r="E35" s="118"/>
      <c r="G35" s="55"/>
      <c r="H35" s="58"/>
      <c r="I35" s="55"/>
      <c r="J35" s="24"/>
      <c r="K35" s="24"/>
      <c r="L35" s="24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115"/>
      <c r="X35" s="55"/>
      <c r="Y35" s="102"/>
      <c r="Z35" s="102"/>
      <c r="AA35" s="102"/>
      <c r="AB35" s="102"/>
      <c r="AC35" s="102"/>
      <c r="AD35" s="102"/>
    </row>
    <row r="36" spans="1:30" x14ac:dyDescent="0.25">
      <c r="A36" s="9"/>
      <c r="B36" s="115"/>
      <c r="C36" s="55"/>
      <c r="D36" s="115"/>
      <c r="E36" s="118"/>
      <c r="G36" s="55"/>
      <c r="H36" s="58"/>
      <c r="I36" s="55"/>
      <c r="J36" s="24"/>
      <c r="K36" s="24"/>
      <c r="L36" s="24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115"/>
      <c r="X36" s="55"/>
      <c r="Y36" s="102"/>
      <c r="Z36" s="102"/>
      <c r="AA36" s="102"/>
      <c r="AB36" s="102"/>
      <c r="AC36" s="102"/>
      <c r="AD36" s="102"/>
    </row>
    <row r="37" spans="1:30" x14ac:dyDescent="0.25">
      <c r="A37" s="9"/>
      <c r="B37" s="115"/>
      <c r="C37" s="55"/>
      <c r="D37" s="115"/>
      <c r="E37" s="118"/>
      <c r="G37" s="55"/>
      <c r="H37" s="58"/>
      <c r="I37" s="55"/>
      <c r="J37" s="24"/>
      <c r="K37" s="24"/>
      <c r="L37" s="2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15"/>
      <c r="X37" s="55"/>
      <c r="Y37" s="102"/>
      <c r="Z37" s="102"/>
      <c r="AA37" s="102"/>
      <c r="AB37" s="102"/>
      <c r="AC37" s="102"/>
      <c r="AD37" s="102"/>
    </row>
    <row r="38" spans="1:30" x14ac:dyDescent="0.25">
      <c r="A38" s="9"/>
      <c r="B38" s="115"/>
      <c r="C38" s="55"/>
      <c r="D38" s="115"/>
      <c r="E38" s="115"/>
      <c r="F38" s="24"/>
      <c r="G38" s="55"/>
      <c r="H38" s="58"/>
      <c r="I38" s="55"/>
      <c r="J38" s="24"/>
      <c r="K38" s="24"/>
      <c r="L38" s="24"/>
      <c r="M38" s="24"/>
      <c r="N38" s="89"/>
      <c r="O38" s="89"/>
      <c r="P38" s="24"/>
      <c r="Q38" s="24"/>
      <c r="R38" s="24"/>
      <c r="S38" s="24"/>
      <c r="T38" s="24"/>
      <c r="U38" s="24"/>
      <c r="V38" s="24"/>
      <c r="W38" s="115"/>
      <c r="X38" s="24"/>
      <c r="Y38" s="102"/>
      <c r="Z38" s="102"/>
      <c r="AA38" s="102"/>
      <c r="AB38" s="102"/>
      <c r="AC38" s="102"/>
      <c r="AD38" s="102"/>
    </row>
    <row r="39" spans="1:30" x14ac:dyDescent="0.25">
      <c r="A39" s="9"/>
      <c r="B39" s="115"/>
      <c r="C39" s="55"/>
      <c r="D39" s="115"/>
      <c r="E39" s="115"/>
      <c r="F39" s="24"/>
      <c r="G39" s="55"/>
      <c r="H39" s="58"/>
      <c r="I39" s="55"/>
      <c r="J39" s="24"/>
      <c r="K39" s="24"/>
      <c r="L39" s="24"/>
      <c r="M39" s="24"/>
      <c r="N39" s="89"/>
      <c r="O39" s="89"/>
      <c r="P39" s="24"/>
      <c r="Q39" s="24"/>
      <c r="R39" s="24"/>
      <c r="S39" s="24"/>
      <c r="T39" s="24"/>
      <c r="U39" s="24"/>
      <c r="V39" s="24"/>
      <c r="W39" s="115"/>
      <c r="X39" s="24"/>
      <c r="Y39" s="102"/>
      <c r="Z39" s="102"/>
      <c r="AA39" s="102"/>
      <c r="AB39" s="102"/>
      <c r="AC39" s="102"/>
      <c r="AD39" s="102"/>
    </row>
    <row r="40" spans="1:30" x14ac:dyDescent="0.25">
      <c r="A40" s="9"/>
      <c r="B40" s="115"/>
      <c r="C40" s="55"/>
      <c r="D40" s="115"/>
      <c r="E40" s="115"/>
      <c r="F40" s="24"/>
      <c r="G40" s="55"/>
      <c r="H40" s="58"/>
      <c r="I40" s="55"/>
      <c r="J40" s="24"/>
      <c r="K40" s="24"/>
      <c r="L40" s="24"/>
      <c r="M40" s="24"/>
      <c r="N40" s="89"/>
      <c r="O40" s="89"/>
      <c r="P40" s="24"/>
      <c r="Q40" s="24"/>
      <c r="R40" s="24"/>
      <c r="S40" s="24"/>
      <c r="T40" s="24"/>
      <c r="U40" s="24"/>
      <c r="V40" s="24"/>
      <c r="W40" s="115"/>
      <c r="X40" s="24"/>
      <c r="Y40" s="102"/>
      <c r="Z40" s="102"/>
      <c r="AA40" s="102"/>
      <c r="AB40" s="102"/>
      <c r="AC40" s="102"/>
      <c r="AD40" s="102"/>
    </row>
    <row r="41" spans="1:30" x14ac:dyDescent="0.25">
      <c r="A41" s="9"/>
      <c r="B41" s="115"/>
      <c r="C41" s="55"/>
      <c r="D41" s="115"/>
      <c r="E41" s="115"/>
      <c r="F41" s="24"/>
      <c r="G41" s="55"/>
      <c r="H41" s="58"/>
      <c r="I41" s="55"/>
      <c r="J41" s="24"/>
      <c r="K41" s="24"/>
      <c r="L41" s="24"/>
      <c r="M41" s="24"/>
      <c r="N41" s="89"/>
      <c r="O41" s="89"/>
      <c r="P41" s="24"/>
      <c r="Q41" s="24"/>
      <c r="R41" s="24"/>
      <c r="S41" s="24"/>
      <c r="T41" s="24"/>
      <c r="U41" s="24"/>
      <c r="V41" s="24"/>
      <c r="W41" s="115"/>
      <c r="X41" s="24"/>
      <c r="Y41" s="102"/>
      <c r="Z41" s="102"/>
      <c r="AA41" s="102"/>
      <c r="AB41" s="102"/>
      <c r="AC41" s="102"/>
      <c r="AD41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2018-11-14T18:08:06Z</dcterms:modified>
</cp:coreProperties>
</file>