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K24" i="4"/>
  <c r="AS21" i="4"/>
  <c r="AR21" i="4"/>
  <c r="AQ21" i="4"/>
  <c r="AP21" i="4"/>
  <c r="AO21" i="4"/>
  <c r="AN21" i="4"/>
  <c r="AM21" i="4"/>
  <c r="AG21" i="4"/>
  <c r="K26" i="4" s="1"/>
  <c r="AE21" i="4"/>
  <c r="I26" i="4" s="1"/>
  <c r="AD21" i="4"/>
  <c r="AC21" i="4"/>
  <c r="G26" i="4" s="1"/>
  <c r="AB21" i="4"/>
  <c r="AA21" i="4"/>
  <c r="E26" i="4" s="1"/>
  <c r="W21" i="4"/>
  <c r="V21" i="4" s="1"/>
  <c r="U21" i="4"/>
  <c r="T21" i="4"/>
  <c r="S21" i="4"/>
  <c r="R21" i="4"/>
  <c r="Q21" i="4"/>
  <c r="K21" i="4"/>
  <c r="I21" i="4"/>
  <c r="I25" i="4" s="1"/>
  <c r="I27" i="4" s="1"/>
  <c r="H21" i="4"/>
  <c r="H25" i="4" s="1"/>
  <c r="G21" i="4"/>
  <c r="G25" i="4" s="1"/>
  <c r="G27" i="4" s="1"/>
  <c r="F21" i="4"/>
  <c r="F25" i="4" s="1"/>
  <c r="E21" i="4"/>
  <c r="E25" i="4" s="1"/>
  <c r="E27" i="4" s="1"/>
  <c r="J21" i="4" l="1"/>
  <c r="K25" i="4"/>
  <c r="J25" i="4" s="1"/>
  <c r="F26" i="4"/>
  <c r="H26" i="4"/>
  <c r="M26" i="4" s="1"/>
  <c r="L25" i="4"/>
  <c r="N25" i="4"/>
  <c r="M25" i="4"/>
  <c r="O25" i="4"/>
  <c r="L26" i="4"/>
  <c r="O27" i="4"/>
  <c r="J26" i="4"/>
  <c r="O26" i="4"/>
  <c r="AF21" i="4"/>
  <c r="AQ22" i="1"/>
  <c r="AP22" i="1"/>
  <c r="AO22" i="1"/>
  <c r="AN22" i="1"/>
  <c r="AM22" i="1"/>
  <c r="AL22" i="1"/>
  <c r="AA22" i="1"/>
  <c r="Y22" i="1"/>
  <c r="I28" i="1" s="1"/>
  <c r="X22" i="1"/>
  <c r="H28" i="1" s="1"/>
  <c r="W22" i="1"/>
  <c r="G28" i="1" s="1"/>
  <c r="V22" i="1"/>
  <c r="F28" i="1" s="1"/>
  <c r="U22" i="1"/>
  <c r="E28" i="1" s="1"/>
  <c r="O22" i="1"/>
  <c r="O27" i="1" s="1"/>
  <c r="O30" i="1" s="1"/>
  <c r="M22" i="1"/>
  <c r="L22" i="1"/>
  <c r="K22" i="1"/>
  <c r="J22" i="1"/>
  <c r="I22" i="1"/>
  <c r="I27" i="1" s="1"/>
  <c r="H22" i="1"/>
  <c r="H27" i="1" s="1"/>
  <c r="G22" i="1"/>
  <c r="G27" i="1" s="1"/>
  <c r="G30" i="1" s="1"/>
  <c r="F22" i="1"/>
  <c r="F27" i="1" s="1"/>
  <c r="E22" i="1"/>
  <c r="E27" i="1" s="1"/>
  <c r="E30" i="1" s="1"/>
  <c r="K28" i="1" l="1"/>
  <c r="L28" i="1"/>
  <c r="K27" i="4"/>
  <c r="J27" i="4" s="1"/>
  <c r="N26" i="4"/>
  <c r="F27" i="4"/>
  <c r="H27" i="4"/>
  <c r="M27" i="4" s="1"/>
  <c r="H30" i="1"/>
  <c r="L30" i="1" s="1"/>
  <c r="I30" i="1"/>
  <c r="M27" i="1"/>
  <c r="N28" i="1"/>
  <c r="Z22" i="1" s="1"/>
  <c r="M28" i="1"/>
  <c r="F30" i="1"/>
  <c r="K30" i="1" s="1"/>
  <c r="K27" i="1"/>
  <c r="D24" i="1"/>
  <c r="N22" i="1"/>
  <c r="N27" i="1" s="1"/>
  <c r="L27" i="1"/>
  <c r="N27" i="4" l="1"/>
  <c r="L27" i="4"/>
  <c r="M30" i="1"/>
  <c r="N30" i="1"/>
</calcChain>
</file>

<file path=xl/sharedStrings.xml><?xml version="1.0" encoding="utf-8"?>
<sst xmlns="http://schemas.openxmlformats.org/spreadsheetml/2006/main" count="294" uniqueCount="128">
  <si>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</si>
  <si>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</si>
  <si>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</si>
  <si>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</si>
  <si>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</si>
  <si>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</si>
  <si>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</si>
  <si>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</si>
  <si>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</si>
  <si>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</si>
  <si>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</si>
  <si>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</si>
  <si>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</si>
  <si>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</si>
  <si>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</si>
  <si>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</si>
  <si>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</si>
  <si>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</si>
  <si>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</si>
  <si>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</si>
  <si>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</si>
  <si>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</si>
  <si>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</si>
  <si>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</si>
  <si>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</si>
  <si>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</si>
  <si>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</si>
  <si>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</si>
  <si>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</si>
  <si>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</si>
  <si>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</si>
  <si>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</si>
  <si>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</si>
  <si>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</si>
  <si>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  ottelu</t>
  </si>
  <si>
    <t>suomensarja</t>
  </si>
  <si>
    <t xml:space="preserve">HP-K   </t>
  </si>
  <si>
    <t>ykköspesis</t>
  </si>
  <si>
    <t>8.</t>
  </si>
  <si>
    <t>9.</t>
  </si>
  <si>
    <t>11.</t>
  </si>
  <si>
    <t>5.</t>
  </si>
  <si>
    <t>HP-K</t>
  </si>
  <si>
    <t>12.</t>
  </si>
  <si>
    <t>Seurat</t>
  </si>
  <si>
    <t>HP-K = Haapajärven Pesä-Kiilat  (1990),  kasvattajaseura</t>
  </si>
  <si>
    <t>YKKÖSPESIS</t>
  </si>
  <si>
    <t>1.</t>
  </si>
  <si>
    <t>Jyri Suhonen</t>
  </si>
  <si>
    <t>14.</t>
  </si>
  <si>
    <t>PattU</t>
  </si>
  <si>
    <t>PattU = Pattijoen Urheilijat  (1928)</t>
  </si>
  <si>
    <t>17.05. 2013  PattU - JoMa  0-2  (1-4, 0-2)</t>
  </si>
  <si>
    <t>23.05. 2013  KPL - PattU  0-2  (3-5, 3-10)</t>
  </si>
  <si>
    <t>4.</t>
  </si>
  <si>
    <t>6.</t>
  </si>
  <si>
    <t>10.</t>
  </si>
  <si>
    <t>2.2.1989   Haapajärvi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</si>
  <si>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</si>
  <si>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</si>
  <si>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</si>
  <si>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</si>
  <si>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</si>
  <si>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</si>
  <si>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</si>
  <si>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</si>
  <si>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</si>
  <si>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</si>
  <si>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</si>
  <si>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</si>
  <si>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</si>
  <si>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 - POJAT</t>
  </si>
  <si>
    <t>30.06. 2007  Kouvola</t>
  </si>
  <si>
    <t xml:space="preserve">  0-1  (1-3, 3-3)</t>
  </si>
  <si>
    <t>Ilmo Litmanen</t>
  </si>
  <si>
    <t>1872</t>
  </si>
  <si>
    <t>2v</t>
  </si>
  <si>
    <t>01.07. 2006  Kitee</t>
  </si>
  <si>
    <t xml:space="preserve">  0-2  (2-3, 0-5)</t>
  </si>
  <si>
    <t>Länsi</t>
  </si>
  <si>
    <t>Ari Saastamoinen</t>
  </si>
  <si>
    <t>1617</t>
  </si>
  <si>
    <t>s</t>
  </si>
  <si>
    <t>78.  ottelu</t>
  </si>
  <si>
    <t>28.07. 2015  KPL - PattU  1-2  (2-3, 6-2, 0-4)</t>
  </si>
  <si>
    <t xml:space="preserve">  24 v   3 kk 15 pv</t>
  </si>
  <si>
    <t xml:space="preserve">  24 v   3 kk 21 pv</t>
  </si>
  <si>
    <t xml:space="preserve">  26 v   5 kk 26 pv</t>
  </si>
  <si>
    <t xml:space="preserve"> ITÄ - LÄNSI - KORTTI</t>
  </si>
  <si>
    <t>YK</t>
  </si>
  <si>
    <t>YK = Ylivieskan Kuula  (1909)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</si>
  <si>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</si>
  <si>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</si>
  <si>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</si>
  <si>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</si>
  <si>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</si>
  <si>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</si>
  <si>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</si>
  <si>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</si>
  <si>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</si>
  <si>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</si>
  <si>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</si>
  <si>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</si>
  <si>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</si>
  <si>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</si>
  <si>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</si>
  <si>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3-0  KiPa</t>
  </si>
  <si>
    <t>0-2  JoMa</t>
  </si>
  <si>
    <t>1-3  ViVe</t>
  </si>
  <si>
    <t>1/2</t>
  </si>
  <si>
    <t>0/1</t>
  </si>
  <si>
    <t>3/6</t>
  </si>
  <si>
    <t>2/3</t>
  </si>
  <si>
    <t>5/9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</si>
  <si>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</si>
  <si>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</si>
  <si>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</si>
  <si>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</si>
  <si>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</si>
  <si>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</si>
  <si>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</si>
  <si>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</si>
  <si>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</si>
  <si>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</si>
  <si>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HP-K  2</t>
  </si>
  <si>
    <t>2.</t>
  </si>
  <si>
    <t>YK  2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</si>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</sst>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/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" fontId="3" fillId="7" borderId="3" xfId="0" applyNumberFormat="1" applyFont="1" applyFill="1" applyBorder="1" applyAlignment="1"/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5" borderId="4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" fontId="3" fillId="3" borderId="3" xfId="0" applyNumberFormat="1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6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74" customWidth="1"/>
    <col min="3" max="3" width="6.140625" style="73" customWidth="1"/>
    <col min="4" max="4" width="10.140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2.7109375" style="73" customWidth="1"/>
    <col min="35" max="35" width="12.42578125" style="73" customWidth="1"/>
    <col min="36" max="36" width="11.5703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17"/>
      <c r="B1" s="2" t="s">
        <v>48</v>
      </c>
      <c r="C1" s="3"/>
      <c r="D1" s="4"/>
      <c r="E1" s="5" t="s">
        <v>57</v>
      </c>
      <c r="F1" s="3"/>
      <c r="G1" s="2"/>
      <c r="H1" s="2"/>
      <c r="I1" s="3"/>
      <c r="J1" s="3"/>
      <c r="K1" s="3"/>
      <c r="L1" s="2"/>
      <c r="M1" s="3"/>
      <c r="N1" s="3"/>
      <c r="O1" s="3"/>
      <c r="P1" s="118"/>
      <c r="Q1" s="118"/>
      <c r="R1" s="118"/>
      <c r="S1" s="118"/>
      <c r="T1" s="118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23" customFormat="1" ht="15" customHeight="1" x14ac:dyDescent="0.25">
      <c r="A2" s="11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114</v>
      </c>
      <c r="Q2" s="20"/>
      <c r="R2" s="14"/>
      <c r="S2" s="21"/>
      <c r="T2" s="19"/>
      <c r="U2" s="20" t="s">
        <v>15</v>
      </c>
      <c r="V2" s="14"/>
      <c r="W2" s="14"/>
      <c r="X2" s="20"/>
      <c r="Y2" s="120"/>
      <c r="Z2" s="121"/>
      <c r="AA2" s="19"/>
      <c r="AB2" s="22" t="s">
        <v>115</v>
      </c>
      <c r="AC2" s="20"/>
      <c r="AD2" s="14"/>
      <c r="AE2" s="21"/>
      <c r="AF2" s="19"/>
      <c r="AG2" s="22" t="s">
        <v>91</v>
      </c>
      <c r="AH2" s="14"/>
      <c r="AI2" s="14"/>
      <c r="AJ2" s="15"/>
      <c r="AK2" s="19"/>
      <c r="AL2" s="22" t="s">
        <v>92</v>
      </c>
      <c r="AM2" s="20"/>
      <c r="AN2" s="14"/>
      <c r="AO2" s="122" t="s">
        <v>93</v>
      </c>
      <c r="AP2" s="14"/>
      <c r="AQ2" s="15"/>
      <c r="AR2" s="49"/>
    </row>
    <row r="3" spans="1:44" s="123" customFormat="1" ht="15" customHeight="1" x14ac:dyDescent="0.25">
      <c r="A3" s="1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94</v>
      </c>
      <c r="AE3" s="18" t="s">
        <v>17</v>
      </c>
      <c r="AF3" s="23"/>
      <c r="AG3" s="18" t="s">
        <v>95</v>
      </c>
      <c r="AH3" s="18" t="s">
        <v>96</v>
      </c>
      <c r="AI3" s="15" t="s">
        <v>97</v>
      </c>
      <c r="AJ3" s="18" t="s">
        <v>98</v>
      </c>
      <c r="AK3" s="23"/>
      <c r="AL3" s="18" t="s">
        <v>23</v>
      </c>
      <c r="AM3" s="18" t="s">
        <v>24</v>
      </c>
      <c r="AN3" s="15" t="s">
        <v>99</v>
      </c>
      <c r="AO3" s="15" t="s">
        <v>31</v>
      </c>
      <c r="AP3" s="17" t="s">
        <v>32</v>
      </c>
      <c r="AQ3" s="18" t="s">
        <v>33</v>
      </c>
      <c r="AR3" s="49"/>
    </row>
    <row r="4" spans="1:44" s="123" customFormat="1" ht="15" customHeight="1" x14ac:dyDescent="0.25">
      <c r="A4" s="119"/>
      <c r="B4" s="34">
        <v>2004</v>
      </c>
      <c r="C4" s="34" t="s">
        <v>49</v>
      </c>
      <c r="D4" s="35" t="s">
        <v>42</v>
      </c>
      <c r="E4" s="34"/>
      <c r="F4" s="36" t="s">
        <v>37</v>
      </c>
      <c r="G4" s="78"/>
      <c r="H4" s="71"/>
      <c r="I4" s="34"/>
      <c r="J4" s="34"/>
      <c r="K4" s="34"/>
      <c r="L4" s="34"/>
      <c r="M4" s="34"/>
      <c r="N4" s="38"/>
      <c r="O4" s="23"/>
      <c r="P4" s="18"/>
      <c r="Q4" s="18"/>
      <c r="R4" s="18"/>
      <c r="S4" s="18"/>
      <c r="T4" s="23"/>
      <c r="U4" s="29"/>
      <c r="V4" s="29"/>
      <c r="W4" s="32"/>
      <c r="X4" s="29"/>
      <c r="Y4" s="29"/>
      <c r="Z4" s="41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1"/>
      <c r="AN4" s="32"/>
      <c r="AO4" s="32"/>
      <c r="AP4" s="33"/>
      <c r="AQ4" s="29"/>
      <c r="AR4" s="49"/>
    </row>
    <row r="5" spans="1:44" s="123" customFormat="1" ht="15" customHeight="1" x14ac:dyDescent="0.25">
      <c r="A5" s="119"/>
      <c r="B5" s="24">
        <v>2005</v>
      </c>
      <c r="C5" s="24" t="s">
        <v>47</v>
      </c>
      <c r="D5" s="25" t="s">
        <v>42</v>
      </c>
      <c r="E5" s="24"/>
      <c r="F5" s="26" t="s">
        <v>35</v>
      </c>
      <c r="G5" s="76"/>
      <c r="H5" s="75"/>
      <c r="I5" s="27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29"/>
      <c r="V5" s="29"/>
      <c r="W5" s="32"/>
      <c r="X5" s="29"/>
      <c r="Y5" s="29"/>
      <c r="Z5" s="41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1"/>
      <c r="AN5" s="32"/>
      <c r="AO5" s="32"/>
      <c r="AP5" s="33"/>
      <c r="AQ5" s="29"/>
      <c r="AR5" s="49"/>
    </row>
    <row r="6" spans="1:44" s="123" customFormat="1" ht="15" customHeight="1" x14ac:dyDescent="0.25">
      <c r="A6" s="119"/>
      <c r="B6" s="34">
        <v>2006</v>
      </c>
      <c r="C6" s="34" t="s">
        <v>39</v>
      </c>
      <c r="D6" s="35" t="s">
        <v>42</v>
      </c>
      <c r="E6" s="34"/>
      <c r="F6" s="36" t="s">
        <v>37</v>
      </c>
      <c r="G6" s="78"/>
      <c r="H6" s="71"/>
      <c r="I6" s="34"/>
      <c r="J6" s="34"/>
      <c r="K6" s="34"/>
      <c r="L6" s="34"/>
      <c r="M6" s="34"/>
      <c r="N6" s="38"/>
      <c r="O6" s="23"/>
      <c r="P6" s="18"/>
      <c r="Q6" s="18"/>
      <c r="R6" s="18"/>
      <c r="S6" s="18"/>
      <c r="T6" s="23"/>
      <c r="U6" s="29"/>
      <c r="V6" s="29"/>
      <c r="W6" s="32"/>
      <c r="X6" s="29"/>
      <c r="Y6" s="29"/>
      <c r="Z6" s="41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1"/>
      <c r="AN6" s="32"/>
      <c r="AO6" s="32"/>
      <c r="AP6" s="33"/>
      <c r="AQ6" s="29"/>
      <c r="AR6" s="49"/>
    </row>
    <row r="7" spans="1:44" s="123" customFormat="1" ht="15" customHeight="1" x14ac:dyDescent="0.25">
      <c r="A7" s="119"/>
      <c r="B7" s="34">
        <v>2007</v>
      </c>
      <c r="C7" s="34" t="s">
        <v>38</v>
      </c>
      <c r="D7" s="35" t="s">
        <v>42</v>
      </c>
      <c r="E7" s="34"/>
      <c r="F7" s="36" t="s">
        <v>37</v>
      </c>
      <c r="G7" s="78"/>
      <c r="H7" s="71"/>
      <c r="I7" s="34"/>
      <c r="J7" s="34"/>
      <c r="K7" s="34"/>
      <c r="L7" s="34"/>
      <c r="M7" s="34"/>
      <c r="N7" s="38"/>
      <c r="O7" s="23"/>
      <c r="P7" s="18"/>
      <c r="Q7" s="18"/>
      <c r="R7" s="18"/>
      <c r="S7" s="18"/>
      <c r="T7" s="23"/>
      <c r="U7" s="29"/>
      <c r="V7" s="29"/>
      <c r="W7" s="32"/>
      <c r="X7" s="29"/>
      <c r="Y7" s="29"/>
      <c r="Z7" s="41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1"/>
      <c r="AN7" s="32"/>
      <c r="AO7" s="32"/>
      <c r="AP7" s="33"/>
      <c r="AQ7" s="29"/>
      <c r="AR7" s="49"/>
    </row>
    <row r="8" spans="1:44" s="123" customFormat="1" ht="15" customHeight="1" x14ac:dyDescent="0.25">
      <c r="A8" s="119"/>
      <c r="B8" s="34">
        <v>2008</v>
      </c>
      <c r="C8" s="34" t="s">
        <v>38</v>
      </c>
      <c r="D8" s="35" t="s">
        <v>42</v>
      </c>
      <c r="E8" s="34"/>
      <c r="F8" s="36" t="s">
        <v>37</v>
      </c>
      <c r="G8" s="77"/>
      <c r="H8" s="72"/>
      <c r="I8" s="37"/>
      <c r="J8" s="34"/>
      <c r="K8" s="34"/>
      <c r="L8" s="34"/>
      <c r="M8" s="34"/>
      <c r="N8" s="38"/>
      <c r="O8" s="23"/>
      <c r="P8" s="18"/>
      <c r="Q8" s="18"/>
      <c r="R8" s="18"/>
      <c r="S8" s="18"/>
      <c r="T8" s="23"/>
      <c r="U8" s="29"/>
      <c r="V8" s="29"/>
      <c r="W8" s="32"/>
      <c r="X8" s="29"/>
      <c r="Y8" s="29"/>
      <c r="Z8" s="41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31"/>
      <c r="AN8" s="32"/>
      <c r="AO8" s="32"/>
      <c r="AP8" s="33"/>
      <c r="AQ8" s="29"/>
      <c r="AR8" s="49"/>
    </row>
    <row r="9" spans="1:44" s="123" customFormat="1" ht="15" customHeight="1" x14ac:dyDescent="0.25">
      <c r="A9" s="119"/>
      <c r="B9" s="34">
        <v>2009</v>
      </c>
      <c r="C9" s="34" t="s">
        <v>40</v>
      </c>
      <c r="D9" s="35" t="s">
        <v>42</v>
      </c>
      <c r="E9" s="34"/>
      <c r="F9" s="36" t="s">
        <v>37</v>
      </c>
      <c r="G9" s="78"/>
      <c r="H9" s="71"/>
      <c r="I9" s="34"/>
      <c r="J9" s="34"/>
      <c r="K9" s="34"/>
      <c r="L9" s="34"/>
      <c r="M9" s="34"/>
      <c r="N9" s="38"/>
      <c r="O9" s="23"/>
      <c r="P9" s="18"/>
      <c r="Q9" s="18"/>
      <c r="R9" s="18"/>
      <c r="S9" s="18"/>
      <c r="T9" s="23"/>
      <c r="U9" s="29"/>
      <c r="V9" s="29"/>
      <c r="W9" s="32"/>
      <c r="X9" s="29"/>
      <c r="Y9" s="29"/>
      <c r="Z9" s="41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31"/>
      <c r="AN9" s="32"/>
      <c r="AO9" s="32"/>
      <c r="AP9" s="33"/>
      <c r="AQ9" s="29"/>
      <c r="AR9" s="49"/>
    </row>
    <row r="10" spans="1:44" s="123" customFormat="1" ht="15" customHeight="1" x14ac:dyDescent="0.25">
      <c r="A10" s="119"/>
      <c r="B10" s="34">
        <v>2010</v>
      </c>
      <c r="C10" s="34" t="s">
        <v>41</v>
      </c>
      <c r="D10" s="35" t="s">
        <v>36</v>
      </c>
      <c r="E10" s="34"/>
      <c r="F10" s="36" t="s">
        <v>37</v>
      </c>
      <c r="G10" s="78"/>
      <c r="H10" s="71"/>
      <c r="I10" s="34"/>
      <c r="J10" s="34"/>
      <c r="K10" s="34"/>
      <c r="L10" s="34"/>
      <c r="M10" s="34"/>
      <c r="N10" s="38"/>
      <c r="O10" s="23"/>
      <c r="P10" s="18"/>
      <c r="Q10" s="18"/>
      <c r="R10" s="18"/>
      <c r="S10" s="18"/>
      <c r="T10" s="23"/>
      <c r="U10" s="29"/>
      <c r="V10" s="29"/>
      <c r="W10" s="32"/>
      <c r="X10" s="29"/>
      <c r="Y10" s="29"/>
      <c r="Z10" s="41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1"/>
      <c r="AN10" s="32"/>
      <c r="AO10" s="32"/>
      <c r="AP10" s="33"/>
      <c r="AQ10" s="29"/>
      <c r="AR10" s="49"/>
    </row>
    <row r="11" spans="1:44" s="123" customFormat="1" ht="15" customHeight="1" x14ac:dyDescent="0.25">
      <c r="A11" s="119"/>
      <c r="B11" s="34">
        <v>2011</v>
      </c>
      <c r="C11" s="34" t="s">
        <v>43</v>
      </c>
      <c r="D11" s="35" t="s">
        <v>42</v>
      </c>
      <c r="E11" s="34"/>
      <c r="F11" s="36" t="s">
        <v>37</v>
      </c>
      <c r="G11" s="78"/>
      <c r="H11" s="71"/>
      <c r="I11" s="34"/>
      <c r="J11" s="34"/>
      <c r="K11" s="34"/>
      <c r="L11" s="34"/>
      <c r="M11" s="34"/>
      <c r="N11" s="38"/>
      <c r="O11" s="23">
        <v>0</v>
      </c>
      <c r="P11" s="18"/>
      <c r="Q11" s="18"/>
      <c r="R11" s="18"/>
      <c r="S11" s="18"/>
      <c r="T11" s="23"/>
      <c r="U11" s="29"/>
      <c r="V11" s="29"/>
      <c r="W11" s="32"/>
      <c r="X11" s="29"/>
      <c r="Y11" s="29"/>
      <c r="Z11" s="41"/>
      <c r="AA11" s="23"/>
      <c r="AB11" s="18"/>
      <c r="AC11" s="18"/>
      <c r="AD11" s="18"/>
      <c r="AE11" s="18"/>
      <c r="AF11" s="23"/>
      <c r="AG11" s="31"/>
      <c r="AH11" s="31"/>
      <c r="AI11" s="31"/>
      <c r="AJ11" s="31"/>
      <c r="AK11" s="23"/>
      <c r="AL11" s="29"/>
      <c r="AM11" s="31"/>
      <c r="AN11" s="32"/>
      <c r="AO11" s="32"/>
      <c r="AP11" s="33"/>
      <c r="AQ11" s="29"/>
      <c r="AR11" s="49"/>
    </row>
    <row r="12" spans="1:44" s="123" customFormat="1" ht="15" customHeight="1" x14ac:dyDescent="0.25">
      <c r="A12" s="119"/>
      <c r="B12" s="24">
        <v>2012</v>
      </c>
      <c r="C12" s="24" t="s">
        <v>47</v>
      </c>
      <c r="D12" s="25" t="s">
        <v>42</v>
      </c>
      <c r="E12" s="24"/>
      <c r="F12" s="26" t="s">
        <v>35</v>
      </c>
      <c r="G12" s="76"/>
      <c r="H12" s="75"/>
      <c r="I12" s="27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29"/>
      <c r="V12" s="29"/>
      <c r="W12" s="32"/>
      <c r="X12" s="29"/>
      <c r="Y12" s="29"/>
      <c r="Z12" s="41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9"/>
      <c r="AM12" s="31"/>
      <c r="AN12" s="32"/>
      <c r="AO12" s="32"/>
      <c r="AP12" s="33"/>
      <c r="AQ12" s="29"/>
      <c r="AR12" s="49"/>
    </row>
    <row r="13" spans="1:44" s="123" customFormat="1" ht="15" customHeight="1" x14ac:dyDescent="0.25">
      <c r="A13" s="119"/>
      <c r="B13" s="29">
        <v>2013</v>
      </c>
      <c r="C13" s="29" t="s">
        <v>54</v>
      </c>
      <c r="D13" s="39" t="s">
        <v>50</v>
      </c>
      <c r="E13" s="29">
        <v>26</v>
      </c>
      <c r="F13" s="40">
        <v>0</v>
      </c>
      <c r="G13" s="40">
        <v>6</v>
      </c>
      <c r="H13" s="79">
        <v>2</v>
      </c>
      <c r="I13" s="40">
        <v>58</v>
      </c>
      <c r="J13" s="29">
        <v>45</v>
      </c>
      <c r="K13" s="29">
        <v>4</v>
      </c>
      <c r="L13" s="29">
        <v>3</v>
      </c>
      <c r="M13" s="29">
        <v>6</v>
      </c>
      <c r="N13" s="41">
        <v>0.40600000000000003</v>
      </c>
      <c r="O13" s="23">
        <v>143</v>
      </c>
      <c r="P13" s="18"/>
      <c r="Q13" s="18"/>
      <c r="R13" s="18"/>
      <c r="S13" s="18"/>
      <c r="T13" s="23"/>
      <c r="U13" s="29">
        <v>5</v>
      </c>
      <c r="V13" s="29">
        <v>0</v>
      </c>
      <c r="W13" s="32">
        <v>0</v>
      </c>
      <c r="X13" s="29">
        <v>0</v>
      </c>
      <c r="Y13" s="29">
        <v>11</v>
      </c>
      <c r="Z13" s="41">
        <v>0.39300000000000002</v>
      </c>
      <c r="AA13" s="23"/>
      <c r="AB13" s="18"/>
      <c r="AC13" s="18"/>
      <c r="AD13" s="18"/>
      <c r="AE13" s="18"/>
      <c r="AF13" s="23"/>
      <c r="AG13" s="31" t="s">
        <v>106</v>
      </c>
      <c r="AH13" s="31"/>
      <c r="AI13" s="31" t="s">
        <v>107</v>
      </c>
      <c r="AJ13" s="31"/>
      <c r="AK13" s="23"/>
      <c r="AL13" s="29"/>
      <c r="AM13" s="31"/>
      <c r="AN13" s="32"/>
      <c r="AO13" s="32"/>
      <c r="AP13" s="33"/>
      <c r="AQ13" s="29"/>
      <c r="AR13" s="49"/>
    </row>
    <row r="14" spans="1:44" s="123" customFormat="1" ht="15" customHeight="1" x14ac:dyDescent="0.25">
      <c r="A14" s="119"/>
      <c r="B14" s="34">
        <v>2014</v>
      </c>
      <c r="C14" s="34" t="s">
        <v>56</v>
      </c>
      <c r="D14" s="35" t="s">
        <v>42</v>
      </c>
      <c r="E14" s="34"/>
      <c r="F14" s="36" t="s">
        <v>37</v>
      </c>
      <c r="G14" s="78"/>
      <c r="H14" s="71"/>
      <c r="I14" s="34"/>
      <c r="J14" s="34"/>
      <c r="K14" s="34"/>
      <c r="L14" s="34"/>
      <c r="M14" s="34"/>
      <c r="N14" s="38"/>
      <c r="O14" s="23"/>
      <c r="P14" s="18"/>
      <c r="Q14" s="18"/>
      <c r="R14" s="18"/>
      <c r="S14" s="18"/>
      <c r="T14" s="23"/>
      <c r="U14" s="31"/>
      <c r="V14" s="29"/>
      <c r="W14" s="32"/>
      <c r="X14" s="29"/>
      <c r="Y14" s="29"/>
      <c r="Z14" s="41"/>
      <c r="AA14" s="23"/>
      <c r="AB14" s="18"/>
      <c r="AC14" s="18"/>
      <c r="AD14" s="18"/>
      <c r="AE14" s="18"/>
      <c r="AF14" s="23"/>
      <c r="AG14" s="31"/>
      <c r="AH14" s="31"/>
      <c r="AI14" s="31"/>
      <c r="AJ14" s="31"/>
      <c r="AK14" s="23"/>
      <c r="AL14" s="29"/>
      <c r="AM14" s="31"/>
      <c r="AN14" s="32"/>
      <c r="AO14" s="32"/>
      <c r="AP14" s="33"/>
      <c r="AQ14" s="29"/>
      <c r="AR14" s="49"/>
    </row>
    <row r="15" spans="1:44" s="123" customFormat="1" ht="15" customHeight="1" x14ac:dyDescent="0.25">
      <c r="A15" s="119"/>
      <c r="B15" s="29">
        <v>2014</v>
      </c>
      <c r="C15" s="29" t="s">
        <v>55</v>
      </c>
      <c r="D15" s="39" t="s">
        <v>50</v>
      </c>
      <c r="E15" s="29">
        <v>23</v>
      </c>
      <c r="F15" s="40">
        <v>0</v>
      </c>
      <c r="G15" s="40">
        <v>4</v>
      </c>
      <c r="H15" s="79">
        <v>1</v>
      </c>
      <c r="I15" s="40">
        <v>18</v>
      </c>
      <c r="J15" s="29">
        <v>4</v>
      </c>
      <c r="K15" s="29">
        <v>4</v>
      </c>
      <c r="L15" s="29">
        <v>6</v>
      </c>
      <c r="M15" s="29">
        <v>4</v>
      </c>
      <c r="N15" s="41">
        <v>0.29499999999999998</v>
      </c>
      <c r="O15" s="23">
        <v>61</v>
      </c>
      <c r="P15" s="18"/>
      <c r="Q15" s="18"/>
      <c r="R15" s="18"/>
      <c r="S15" s="18"/>
      <c r="T15" s="23"/>
      <c r="U15" s="29"/>
      <c r="V15" s="29"/>
      <c r="W15" s="32"/>
      <c r="X15" s="29"/>
      <c r="Y15" s="29"/>
      <c r="Z15" s="41"/>
      <c r="AA15" s="23"/>
      <c r="AB15" s="18"/>
      <c r="AC15" s="18"/>
      <c r="AD15" s="18"/>
      <c r="AE15" s="18"/>
      <c r="AF15" s="23"/>
      <c r="AG15" s="31"/>
      <c r="AH15" s="31"/>
      <c r="AI15" s="31"/>
      <c r="AJ15" s="31"/>
      <c r="AK15" s="23"/>
      <c r="AL15" s="29"/>
      <c r="AM15" s="31"/>
      <c r="AN15" s="32"/>
      <c r="AO15" s="32"/>
      <c r="AP15" s="33"/>
      <c r="AQ15" s="29"/>
      <c r="AR15" s="49"/>
    </row>
    <row r="16" spans="1:44" s="123" customFormat="1" ht="15" customHeight="1" x14ac:dyDescent="0.25">
      <c r="A16" s="119"/>
      <c r="B16" s="29">
        <v>2015</v>
      </c>
      <c r="C16" s="29" t="s">
        <v>38</v>
      </c>
      <c r="D16" s="39" t="s">
        <v>50</v>
      </c>
      <c r="E16" s="29">
        <v>30</v>
      </c>
      <c r="F16" s="29">
        <v>1</v>
      </c>
      <c r="G16" s="29">
        <v>7</v>
      </c>
      <c r="H16" s="32">
        <v>4</v>
      </c>
      <c r="I16" s="29">
        <v>25</v>
      </c>
      <c r="J16" s="29">
        <v>12</v>
      </c>
      <c r="K16" s="29">
        <v>1</v>
      </c>
      <c r="L16" s="29">
        <v>4</v>
      </c>
      <c r="M16" s="29">
        <v>8</v>
      </c>
      <c r="N16" s="55">
        <v>0.2475</v>
      </c>
      <c r="O16" s="114">
        <v>101</v>
      </c>
      <c r="P16" s="18"/>
      <c r="Q16" s="18"/>
      <c r="R16" s="18"/>
      <c r="S16" s="18"/>
      <c r="T16" s="23"/>
      <c r="U16" s="29">
        <v>4</v>
      </c>
      <c r="V16" s="29">
        <v>0</v>
      </c>
      <c r="W16" s="32">
        <v>2</v>
      </c>
      <c r="X16" s="29">
        <v>0</v>
      </c>
      <c r="Y16" s="29">
        <v>6</v>
      </c>
      <c r="Z16" s="41">
        <v>0.66700000000000004</v>
      </c>
      <c r="AA16" s="23"/>
      <c r="AB16" s="18"/>
      <c r="AC16" s="18"/>
      <c r="AD16" s="18"/>
      <c r="AE16" s="18"/>
      <c r="AF16" s="23"/>
      <c r="AG16" s="31" t="s">
        <v>108</v>
      </c>
      <c r="AH16" s="31"/>
      <c r="AI16" s="31"/>
      <c r="AJ16" s="31"/>
      <c r="AK16" s="23"/>
      <c r="AL16" s="29"/>
      <c r="AM16" s="31"/>
      <c r="AN16" s="32"/>
      <c r="AO16" s="32"/>
      <c r="AP16" s="33"/>
      <c r="AQ16" s="29"/>
      <c r="AR16" s="49"/>
    </row>
    <row r="17" spans="1:44" s="123" customFormat="1" ht="15" customHeight="1" x14ac:dyDescent="0.25">
      <c r="A17" s="119"/>
      <c r="B17" s="34">
        <v>2016</v>
      </c>
      <c r="C17" s="34" t="s">
        <v>41</v>
      </c>
      <c r="D17" s="35" t="s">
        <v>89</v>
      </c>
      <c r="E17" s="34"/>
      <c r="F17" s="36" t="s">
        <v>37</v>
      </c>
      <c r="G17" s="78"/>
      <c r="H17" s="71"/>
      <c r="I17" s="34"/>
      <c r="J17" s="34"/>
      <c r="K17" s="34"/>
      <c r="L17" s="34"/>
      <c r="M17" s="34"/>
      <c r="N17" s="38"/>
      <c r="O17" s="112">
        <v>0</v>
      </c>
      <c r="P17" s="18"/>
      <c r="Q17" s="18"/>
      <c r="R17" s="18"/>
      <c r="S17" s="18"/>
      <c r="T17" s="23"/>
      <c r="U17" s="29"/>
      <c r="V17" s="29"/>
      <c r="W17" s="32"/>
      <c r="X17" s="29"/>
      <c r="Y17" s="29"/>
      <c r="Z17" s="41"/>
      <c r="AA17" s="23"/>
      <c r="AB17" s="18"/>
      <c r="AC17" s="18"/>
      <c r="AD17" s="18"/>
      <c r="AE17" s="18"/>
      <c r="AF17" s="23"/>
      <c r="AG17" s="31"/>
      <c r="AH17" s="31"/>
      <c r="AI17" s="31"/>
      <c r="AJ17" s="31"/>
      <c r="AK17" s="23"/>
      <c r="AL17" s="29"/>
      <c r="AM17" s="31"/>
      <c r="AN17" s="32"/>
      <c r="AO17" s="32"/>
      <c r="AP17" s="33"/>
      <c r="AQ17" s="29"/>
      <c r="AR17" s="49"/>
    </row>
    <row r="18" spans="1:44" s="123" customFormat="1" ht="15" customHeight="1" x14ac:dyDescent="0.25">
      <c r="A18" s="119"/>
      <c r="B18" s="34">
        <v>2017</v>
      </c>
      <c r="C18" s="34" t="s">
        <v>39</v>
      </c>
      <c r="D18" s="35" t="s">
        <v>89</v>
      </c>
      <c r="E18" s="34"/>
      <c r="F18" s="36" t="s">
        <v>37</v>
      </c>
      <c r="G18" s="78"/>
      <c r="H18" s="71"/>
      <c r="I18" s="34"/>
      <c r="J18" s="34"/>
      <c r="K18" s="34"/>
      <c r="L18" s="34"/>
      <c r="M18" s="34"/>
      <c r="N18" s="38"/>
      <c r="O18" s="112"/>
      <c r="P18" s="18"/>
      <c r="Q18" s="18"/>
      <c r="R18" s="18"/>
      <c r="S18" s="18"/>
      <c r="T18" s="23"/>
      <c r="U18" s="29"/>
      <c r="V18" s="29"/>
      <c r="W18" s="32"/>
      <c r="X18" s="29"/>
      <c r="Y18" s="29"/>
      <c r="Z18" s="41"/>
      <c r="AA18" s="23"/>
      <c r="AB18" s="18"/>
      <c r="AC18" s="18"/>
      <c r="AD18" s="18"/>
      <c r="AE18" s="18"/>
      <c r="AF18" s="23"/>
      <c r="AG18" s="31"/>
      <c r="AH18" s="31"/>
      <c r="AI18" s="31"/>
      <c r="AJ18" s="31"/>
      <c r="AK18" s="23"/>
      <c r="AL18" s="29"/>
      <c r="AM18" s="31"/>
      <c r="AN18" s="32"/>
      <c r="AO18" s="32"/>
      <c r="AP18" s="33"/>
      <c r="AQ18" s="29"/>
      <c r="AR18" s="49"/>
    </row>
    <row r="19" spans="1:44" s="123" customFormat="1" ht="15" customHeight="1" x14ac:dyDescent="0.25">
      <c r="A19" s="119"/>
      <c r="B19" s="29">
        <v>2018</v>
      </c>
      <c r="C19" s="29"/>
      <c r="D19" s="39"/>
      <c r="E19" s="29"/>
      <c r="F19" s="176"/>
      <c r="G19" s="33"/>
      <c r="H19" s="32"/>
      <c r="I19" s="29"/>
      <c r="J19" s="29"/>
      <c r="K19" s="29"/>
      <c r="L19" s="29"/>
      <c r="M19" s="29"/>
      <c r="N19" s="41"/>
      <c r="O19" s="112"/>
      <c r="P19" s="18"/>
      <c r="Q19" s="18"/>
      <c r="R19" s="18"/>
      <c r="S19" s="18"/>
      <c r="T19" s="23"/>
      <c r="U19" s="29"/>
      <c r="V19" s="29"/>
      <c r="W19" s="32"/>
      <c r="X19" s="29"/>
      <c r="Y19" s="29"/>
      <c r="Z19" s="41"/>
      <c r="AA19" s="23"/>
      <c r="AB19" s="18"/>
      <c r="AC19" s="18"/>
      <c r="AD19" s="18"/>
      <c r="AE19" s="18"/>
      <c r="AF19" s="23"/>
      <c r="AG19" s="31"/>
      <c r="AH19" s="31"/>
      <c r="AI19" s="31"/>
      <c r="AJ19" s="31"/>
      <c r="AK19" s="23"/>
      <c r="AL19" s="29"/>
      <c r="AM19" s="31"/>
      <c r="AN19" s="32"/>
      <c r="AO19" s="32"/>
      <c r="AP19" s="33"/>
      <c r="AQ19" s="29"/>
      <c r="AR19" s="49"/>
    </row>
    <row r="20" spans="1:44" s="123" customFormat="1" ht="15" customHeight="1" x14ac:dyDescent="0.25">
      <c r="A20" s="119"/>
      <c r="B20" s="24">
        <v>2019</v>
      </c>
      <c r="C20" s="24" t="s">
        <v>125</v>
      </c>
      <c r="D20" s="25" t="s">
        <v>126</v>
      </c>
      <c r="E20" s="24"/>
      <c r="F20" s="26" t="s">
        <v>35</v>
      </c>
      <c r="G20" s="76"/>
      <c r="H20" s="75"/>
      <c r="I20" s="27"/>
      <c r="J20" s="24"/>
      <c r="K20" s="24"/>
      <c r="L20" s="24"/>
      <c r="M20" s="24"/>
      <c r="N20" s="28"/>
      <c r="O20" s="112"/>
      <c r="P20" s="18"/>
      <c r="Q20" s="18"/>
      <c r="R20" s="18"/>
      <c r="S20" s="18"/>
      <c r="T20" s="23"/>
      <c r="U20" s="29"/>
      <c r="V20" s="29"/>
      <c r="W20" s="32"/>
      <c r="X20" s="29"/>
      <c r="Y20" s="29"/>
      <c r="Z20" s="41"/>
      <c r="AA20" s="23"/>
      <c r="AB20" s="18"/>
      <c r="AC20" s="18"/>
      <c r="AD20" s="18"/>
      <c r="AE20" s="18"/>
      <c r="AF20" s="23"/>
      <c r="AG20" s="31"/>
      <c r="AH20" s="31"/>
      <c r="AI20" s="31"/>
      <c r="AJ20" s="31"/>
      <c r="AK20" s="23"/>
      <c r="AL20" s="29"/>
      <c r="AM20" s="31"/>
      <c r="AN20" s="32"/>
      <c r="AO20" s="32"/>
      <c r="AP20" s="33"/>
      <c r="AQ20" s="29"/>
      <c r="AR20" s="49"/>
    </row>
    <row r="21" spans="1:44" s="123" customFormat="1" ht="15" customHeight="1" x14ac:dyDescent="0.25">
      <c r="A21" s="119"/>
      <c r="B21" s="24">
        <v>2020</v>
      </c>
      <c r="C21" s="24" t="s">
        <v>54</v>
      </c>
      <c r="D21" s="25" t="s">
        <v>89</v>
      </c>
      <c r="E21" s="24"/>
      <c r="F21" s="26" t="s">
        <v>35</v>
      </c>
      <c r="G21" s="76"/>
      <c r="H21" s="75"/>
      <c r="I21" s="27"/>
      <c r="J21" s="24"/>
      <c r="K21" s="24"/>
      <c r="L21" s="24"/>
      <c r="M21" s="24"/>
      <c r="N21" s="28"/>
      <c r="O21" s="112"/>
      <c r="P21" s="18"/>
      <c r="Q21" s="18"/>
      <c r="R21" s="18"/>
      <c r="S21" s="18"/>
      <c r="T21" s="23"/>
      <c r="U21" s="29"/>
      <c r="V21" s="29"/>
      <c r="W21" s="32"/>
      <c r="X21" s="29"/>
      <c r="Y21" s="29"/>
      <c r="Z21" s="41"/>
      <c r="AA21" s="23"/>
      <c r="AB21" s="18"/>
      <c r="AC21" s="18"/>
      <c r="AD21" s="18"/>
      <c r="AE21" s="18"/>
      <c r="AF21" s="23"/>
      <c r="AG21" s="31"/>
      <c r="AH21" s="31"/>
      <c r="AI21" s="31"/>
      <c r="AJ21" s="31"/>
      <c r="AK21" s="23"/>
      <c r="AL21" s="29"/>
      <c r="AM21" s="31"/>
      <c r="AN21" s="32"/>
      <c r="AO21" s="32"/>
      <c r="AP21" s="33"/>
      <c r="AQ21" s="29"/>
      <c r="AR21" s="49"/>
    </row>
    <row r="22" spans="1:44" s="123" customFormat="1" ht="15" customHeight="1" x14ac:dyDescent="0.25">
      <c r="A22" s="124"/>
      <c r="B22" s="16" t="s">
        <v>7</v>
      </c>
      <c r="C22" s="17"/>
      <c r="D22" s="15"/>
      <c r="E22" s="18">
        <f t="shared" ref="E22:M22" si="0">SUM(E4:E21)</f>
        <v>79</v>
      </c>
      <c r="F22" s="18">
        <f t="shared" si="0"/>
        <v>1</v>
      </c>
      <c r="G22" s="18">
        <f t="shared" si="0"/>
        <v>17</v>
      </c>
      <c r="H22" s="18">
        <f t="shared" si="0"/>
        <v>7</v>
      </c>
      <c r="I22" s="18">
        <f t="shared" si="0"/>
        <v>101</v>
      </c>
      <c r="J22" s="18">
        <f t="shared" si="0"/>
        <v>61</v>
      </c>
      <c r="K22" s="18">
        <f t="shared" si="0"/>
        <v>9</v>
      </c>
      <c r="L22" s="18">
        <f t="shared" si="0"/>
        <v>13</v>
      </c>
      <c r="M22" s="17">
        <f t="shared" si="0"/>
        <v>18</v>
      </c>
      <c r="N22" s="42">
        <f>PRODUCT(I22/O22)</f>
        <v>0.33114754098360655</v>
      </c>
      <c r="O22" s="115">
        <f>SUM(O11:O21)</f>
        <v>305</v>
      </c>
      <c r="P22" s="125" t="s">
        <v>100</v>
      </c>
      <c r="Q22" s="125" t="s">
        <v>100</v>
      </c>
      <c r="R22" s="125" t="s">
        <v>100</v>
      </c>
      <c r="S22" s="125" t="s">
        <v>100</v>
      </c>
      <c r="T22" s="23"/>
      <c r="U22" s="18">
        <f>SUM(U4:U21)</f>
        <v>9</v>
      </c>
      <c r="V22" s="18">
        <f>SUM(V4:V21)</f>
        <v>0</v>
      </c>
      <c r="W22" s="18">
        <f>SUM(W4:W21)</f>
        <v>2</v>
      </c>
      <c r="X22" s="18">
        <f>SUM(X4:X21)</f>
        <v>0</v>
      </c>
      <c r="Y22" s="18">
        <f>SUM(Y4:Y21)</f>
        <v>17</v>
      </c>
      <c r="Z22" s="42">
        <f>PRODUCT(N28)</f>
        <v>0.45945945945945948</v>
      </c>
      <c r="AA22" s="116">
        <f>SUM(AA4:AA21)</f>
        <v>0</v>
      </c>
      <c r="AB22" s="125" t="s">
        <v>100</v>
      </c>
      <c r="AC22" s="125" t="s">
        <v>100</v>
      </c>
      <c r="AD22" s="125" t="s">
        <v>100</v>
      </c>
      <c r="AE22" s="125" t="s">
        <v>100</v>
      </c>
      <c r="AF22" s="23"/>
      <c r="AG22" s="125" t="s">
        <v>109</v>
      </c>
      <c r="AH22" s="125" t="s">
        <v>101</v>
      </c>
      <c r="AI22" s="125" t="s">
        <v>110</v>
      </c>
      <c r="AJ22" s="125" t="s">
        <v>101</v>
      </c>
      <c r="AK22" s="23"/>
      <c r="AL22" s="18">
        <f t="shared" ref="AL22:AQ22" si="1">SUM(AL4:AL21)</f>
        <v>0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0</v>
      </c>
      <c r="AQ22" s="18">
        <f t="shared" si="1"/>
        <v>0</v>
      </c>
      <c r="AR22" s="49"/>
    </row>
    <row r="23" spans="1:44" s="123" customFormat="1" ht="15" customHeight="1" x14ac:dyDescent="0.25">
      <c r="A23" s="124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26"/>
      <c r="O23" s="23"/>
      <c r="P23" s="22"/>
      <c r="Q23" s="20"/>
      <c r="R23" s="120"/>
      <c r="S23" s="121"/>
      <c r="T23" s="23"/>
      <c r="U23" s="22"/>
      <c r="V23" s="20"/>
      <c r="W23" s="120"/>
      <c r="X23" s="20"/>
      <c r="Y23" s="120"/>
      <c r="Z23" s="121"/>
      <c r="AA23" s="23"/>
      <c r="AB23" s="127"/>
      <c r="AC23" s="128"/>
      <c r="AD23" s="120"/>
      <c r="AE23" s="121"/>
      <c r="AF23" s="23"/>
      <c r="AG23" s="129">
        <v>0.5</v>
      </c>
      <c r="AH23" s="130">
        <v>0</v>
      </c>
      <c r="AI23" s="130">
        <v>0</v>
      </c>
      <c r="AJ23" s="131">
        <v>0</v>
      </c>
      <c r="AK23" s="23"/>
      <c r="AL23" s="17"/>
      <c r="AM23" s="14"/>
      <c r="AN23" s="14"/>
      <c r="AO23" s="14"/>
      <c r="AP23" s="14"/>
      <c r="AQ23" s="15"/>
      <c r="AR23" s="49"/>
    </row>
    <row r="24" spans="1:44" ht="15" customHeight="1" x14ac:dyDescent="0.25">
      <c r="A24" s="119"/>
      <c r="B24" s="39" t="s">
        <v>2</v>
      </c>
      <c r="C24" s="33"/>
      <c r="D24" s="43">
        <f>SUM(F22:H22)+((I22-F22-G22)/3)+(E22/3)+(AL22*25)+(AM22*25)+(AN22*10)+(AO22*25)+(AP22*20)+(AQ22*15)</f>
        <v>79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23"/>
      <c r="Q24" s="23"/>
      <c r="R24" s="23"/>
      <c r="S24" s="23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23"/>
      <c r="AG24" s="44"/>
      <c r="AH24" s="44"/>
      <c r="AI24" s="44"/>
      <c r="AJ24" s="44"/>
      <c r="AK24" s="23"/>
      <c r="AL24" s="44"/>
      <c r="AM24" s="44"/>
      <c r="AN24" s="44"/>
      <c r="AO24" s="44"/>
      <c r="AP24" s="44"/>
      <c r="AQ24" s="44"/>
      <c r="AR24" s="49"/>
    </row>
    <row r="25" spans="1:44" s="123" customFormat="1" ht="15" customHeight="1" x14ac:dyDescent="0.25">
      <c r="A25" s="11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7"/>
      <c r="P25" s="47"/>
      <c r="Q25" s="47"/>
      <c r="R25" s="47"/>
      <c r="S25" s="47"/>
      <c r="T25" s="47"/>
      <c r="U25" s="44"/>
      <c r="V25" s="48"/>
      <c r="W25" s="44"/>
      <c r="X25" s="44"/>
      <c r="Y25" s="44"/>
      <c r="Z25" s="44"/>
      <c r="AA25" s="44"/>
      <c r="AB25" s="44"/>
      <c r="AC25" s="44"/>
      <c r="AD25" s="44"/>
      <c r="AE25" s="44"/>
      <c r="AF25" s="23"/>
      <c r="AG25" s="44"/>
      <c r="AH25" s="44"/>
      <c r="AI25" s="44"/>
      <c r="AJ25" s="44"/>
      <c r="AK25" s="23"/>
      <c r="AL25" s="44"/>
      <c r="AM25" s="44"/>
      <c r="AN25" s="44"/>
      <c r="AO25" s="44"/>
      <c r="AP25" s="44"/>
      <c r="AQ25" s="44"/>
      <c r="AR25" s="49"/>
    </row>
    <row r="26" spans="1:44" ht="15" customHeight="1" x14ac:dyDescent="0.25">
      <c r="A26" s="119"/>
      <c r="B26" s="22" t="s">
        <v>25</v>
      </c>
      <c r="C26" s="50"/>
      <c r="D26" s="5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4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51" t="s">
        <v>30</v>
      </c>
      <c r="Q26" s="12"/>
      <c r="R26" s="12"/>
      <c r="S26" s="12"/>
      <c r="T26" s="52"/>
      <c r="U26" s="52"/>
      <c r="V26" s="52"/>
      <c r="W26" s="52"/>
      <c r="X26" s="52"/>
      <c r="Y26" s="12"/>
      <c r="Z26" s="12"/>
      <c r="AA26" s="12"/>
      <c r="AB26" s="52"/>
      <c r="AC26" s="52"/>
      <c r="AD26" s="12"/>
      <c r="AE26" s="53"/>
      <c r="AF26" s="23"/>
      <c r="AG26" s="51" t="s">
        <v>102</v>
      </c>
      <c r="AH26" s="12"/>
      <c r="AI26" s="52"/>
      <c r="AJ26" s="53"/>
      <c r="AK26" s="23"/>
      <c r="AL26" s="10" t="s">
        <v>103</v>
      </c>
      <c r="AM26" s="12"/>
      <c r="AN26" s="12"/>
      <c r="AO26" s="12"/>
      <c r="AP26" s="12"/>
      <c r="AQ26" s="53"/>
      <c r="AR26" s="49"/>
    </row>
    <row r="27" spans="1:44" ht="15" customHeight="1" x14ac:dyDescent="0.25">
      <c r="A27" s="119"/>
      <c r="B27" s="51" t="s">
        <v>13</v>
      </c>
      <c r="C27" s="12"/>
      <c r="D27" s="53"/>
      <c r="E27" s="29">
        <f>PRODUCT(E22)</f>
        <v>79</v>
      </c>
      <c r="F27" s="29">
        <f>PRODUCT(F22)</f>
        <v>1</v>
      </c>
      <c r="G27" s="29">
        <f>PRODUCT(G22)</f>
        <v>17</v>
      </c>
      <c r="H27" s="29">
        <f>PRODUCT(H22)</f>
        <v>7</v>
      </c>
      <c r="I27" s="29">
        <f>PRODUCT(I22)</f>
        <v>101</v>
      </c>
      <c r="J27" s="44"/>
      <c r="K27" s="54">
        <f>PRODUCT((F27+G27)/E27)</f>
        <v>0.22784810126582278</v>
      </c>
      <c r="L27" s="54">
        <f>PRODUCT(H27/E27)</f>
        <v>8.8607594936708861E-2</v>
      </c>
      <c r="M27" s="54">
        <f>PRODUCT(I27/E27)</f>
        <v>1.2784810126582278</v>
      </c>
      <c r="N27" s="55">
        <f>PRODUCT(N22)</f>
        <v>0.33114754098360655</v>
      </c>
      <c r="O27" s="23">
        <f>PRODUCT(O22)</f>
        <v>305</v>
      </c>
      <c r="P27" s="158" t="s">
        <v>9</v>
      </c>
      <c r="Q27" s="177"/>
      <c r="R27" s="159" t="s">
        <v>52</v>
      </c>
      <c r="S27" s="159"/>
      <c r="T27" s="159"/>
      <c r="U27" s="159"/>
      <c r="V27" s="159"/>
      <c r="W27" s="159"/>
      <c r="X27" s="159"/>
      <c r="Y27" s="178"/>
      <c r="Z27" s="178" t="s">
        <v>11</v>
      </c>
      <c r="AA27" s="159"/>
      <c r="AB27" s="159"/>
      <c r="AC27" s="179" t="s">
        <v>85</v>
      </c>
      <c r="AD27" s="180"/>
      <c r="AE27" s="160"/>
      <c r="AF27" s="23"/>
      <c r="AG27" s="181"/>
      <c r="AH27" s="193"/>
      <c r="AI27" s="159"/>
      <c r="AJ27" s="160"/>
      <c r="AK27" s="23"/>
      <c r="AL27" s="158"/>
      <c r="AM27" s="178"/>
      <c r="AN27" s="159"/>
      <c r="AO27" s="159"/>
      <c r="AP27" s="159"/>
      <c r="AQ27" s="160"/>
      <c r="AR27" s="49"/>
    </row>
    <row r="28" spans="1:44" ht="15" customHeight="1" x14ac:dyDescent="0.25">
      <c r="A28" s="119"/>
      <c r="B28" s="56" t="s">
        <v>15</v>
      </c>
      <c r="C28" s="57"/>
      <c r="D28" s="58"/>
      <c r="E28" s="29">
        <f t="shared" ref="E28:I28" si="2">SUM(U22)</f>
        <v>9</v>
      </c>
      <c r="F28" s="29">
        <f t="shared" si="2"/>
        <v>0</v>
      </c>
      <c r="G28" s="29">
        <f t="shared" si="2"/>
        <v>2</v>
      </c>
      <c r="H28" s="29">
        <f t="shared" si="2"/>
        <v>0</v>
      </c>
      <c r="I28" s="29">
        <f t="shared" si="2"/>
        <v>17</v>
      </c>
      <c r="J28" s="44"/>
      <c r="K28" s="54">
        <f>PRODUCT((F28+G28)/E28)</f>
        <v>0.22222222222222221</v>
      </c>
      <c r="L28" s="54">
        <f>PRODUCT(H28/E28)</f>
        <v>0</v>
      </c>
      <c r="M28" s="54">
        <f>PRODUCT(I28/E28)</f>
        <v>1.8888888888888888</v>
      </c>
      <c r="N28" s="55">
        <f>PRODUCT(I28/O28)</f>
        <v>0.45945945945945948</v>
      </c>
      <c r="O28" s="23">
        <v>37</v>
      </c>
      <c r="P28" s="181" t="s">
        <v>104</v>
      </c>
      <c r="Q28" s="182"/>
      <c r="R28" s="183" t="s">
        <v>53</v>
      </c>
      <c r="S28" s="183"/>
      <c r="T28" s="183"/>
      <c r="U28" s="183"/>
      <c r="V28" s="183"/>
      <c r="W28" s="183"/>
      <c r="X28" s="183"/>
      <c r="Y28" s="184"/>
      <c r="Z28" s="184" t="s">
        <v>34</v>
      </c>
      <c r="AA28" s="183"/>
      <c r="AB28" s="183"/>
      <c r="AC28" s="185" t="s">
        <v>86</v>
      </c>
      <c r="AD28" s="115"/>
      <c r="AE28" s="186"/>
      <c r="AF28" s="23"/>
      <c r="AG28" s="181"/>
      <c r="AH28" s="194"/>
      <c r="AI28" s="183"/>
      <c r="AJ28" s="186"/>
      <c r="AK28" s="23"/>
      <c r="AL28" s="181"/>
      <c r="AM28" s="184"/>
      <c r="AN28" s="183"/>
      <c r="AO28" s="183"/>
      <c r="AP28" s="183"/>
      <c r="AQ28" s="186"/>
      <c r="AR28" s="49"/>
    </row>
    <row r="29" spans="1:44" ht="15" customHeight="1" x14ac:dyDescent="0.25">
      <c r="A29" s="119"/>
      <c r="B29" s="59" t="s">
        <v>16</v>
      </c>
      <c r="C29" s="60"/>
      <c r="D29" s="61"/>
      <c r="E29" s="30"/>
      <c r="F29" s="30"/>
      <c r="G29" s="30"/>
      <c r="H29" s="30"/>
      <c r="I29" s="30"/>
      <c r="J29" s="44"/>
      <c r="K29" s="62"/>
      <c r="L29" s="62"/>
      <c r="M29" s="62"/>
      <c r="N29" s="63"/>
      <c r="O29" s="23"/>
      <c r="P29" s="181" t="s">
        <v>105</v>
      </c>
      <c r="Q29" s="182"/>
      <c r="R29" s="183" t="s">
        <v>52</v>
      </c>
      <c r="S29" s="183"/>
      <c r="T29" s="183"/>
      <c r="U29" s="183"/>
      <c r="V29" s="183"/>
      <c r="W29" s="183"/>
      <c r="X29" s="183"/>
      <c r="Y29" s="184"/>
      <c r="Z29" s="184" t="s">
        <v>11</v>
      </c>
      <c r="AA29" s="183"/>
      <c r="AB29" s="183"/>
      <c r="AC29" s="185" t="s">
        <v>85</v>
      </c>
      <c r="AD29" s="115"/>
      <c r="AE29" s="186"/>
      <c r="AF29" s="23"/>
      <c r="AG29" s="195"/>
      <c r="AH29" s="194"/>
      <c r="AI29" s="183"/>
      <c r="AJ29" s="186"/>
      <c r="AK29" s="23"/>
      <c r="AL29" s="181"/>
      <c r="AM29" s="184"/>
      <c r="AN29" s="183"/>
      <c r="AO29" s="183"/>
      <c r="AP29" s="183"/>
      <c r="AQ29" s="186"/>
      <c r="AR29" s="49"/>
    </row>
    <row r="30" spans="1:44" ht="15" customHeight="1" x14ac:dyDescent="0.25">
      <c r="A30" s="119"/>
      <c r="B30" s="64" t="s">
        <v>26</v>
      </c>
      <c r="C30" s="65"/>
      <c r="D30" s="66"/>
      <c r="E30" s="18">
        <f>SUM(E27:E29)</f>
        <v>88</v>
      </c>
      <c r="F30" s="18">
        <f>SUM(F27:F29)</f>
        <v>1</v>
      </c>
      <c r="G30" s="18">
        <f>SUM(G27:G29)</f>
        <v>19</v>
      </c>
      <c r="H30" s="18">
        <f>SUM(H27:H29)</f>
        <v>7</v>
      </c>
      <c r="I30" s="18">
        <f>SUM(I27:I29)</f>
        <v>118</v>
      </c>
      <c r="J30" s="44"/>
      <c r="K30" s="67">
        <f>PRODUCT((F30+G30)/E30)</f>
        <v>0.22727272727272727</v>
      </c>
      <c r="L30" s="67">
        <f>PRODUCT(H30/E30)</f>
        <v>7.9545454545454544E-2</v>
      </c>
      <c r="M30" s="67">
        <f>PRODUCT(I30/E30)</f>
        <v>1.3409090909090908</v>
      </c>
      <c r="N30" s="42">
        <f>PRODUCT(I30/O30)</f>
        <v>0.34502923976608185</v>
      </c>
      <c r="O30" s="23">
        <f>SUM(O27:O29)</f>
        <v>342</v>
      </c>
      <c r="P30" s="187" t="s">
        <v>10</v>
      </c>
      <c r="Q30" s="188"/>
      <c r="R30" s="189" t="s">
        <v>84</v>
      </c>
      <c r="S30" s="189"/>
      <c r="T30" s="189"/>
      <c r="U30" s="189"/>
      <c r="V30" s="189"/>
      <c r="W30" s="189"/>
      <c r="X30" s="189"/>
      <c r="Y30" s="190"/>
      <c r="Z30" s="190" t="s">
        <v>83</v>
      </c>
      <c r="AA30" s="189"/>
      <c r="AB30" s="189"/>
      <c r="AC30" s="69" t="s">
        <v>87</v>
      </c>
      <c r="AD30" s="191"/>
      <c r="AE30" s="192"/>
      <c r="AF30" s="23"/>
      <c r="AG30" s="196"/>
      <c r="AH30" s="197"/>
      <c r="AI30" s="198"/>
      <c r="AJ30" s="192"/>
      <c r="AK30" s="23"/>
      <c r="AL30" s="187"/>
      <c r="AM30" s="190"/>
      <c r="AN30" s="189"/>
      <c r="AO30" s="189"/>
      <c r="AP30" s="189"/>
      <c r="AQ30" s="192"/>
      <c r="AR30" s="49"/>
    </row>
    <row r="31" spans="1:44" ht="15" customHeight="1" x14ac:dyDescent="0.25">
      <c r="A31" s="119"/>
      <c r="B31" s="46"/>
      <c r="C31" s="46"/>
      <c r="D31" s="46"/>
      <c r="E31" s="46"/>
      <c r="F31" s="46"/>
      <c r="G31" s="46"/>
      <c r="H31" s="46"/>
      <c r="I31" s="46"/>
      <c r="J31" s="44"/>
      <c r="K31" s="46"/>
      <c r="L31" s="46"/>
      <c r="M31" s="46"/>
      <c r="N31" s="45"/>
      <c r="O31" s="23"/>
      <c r="P31" s="44"/>
      <c r="Q31" s="48"/>
      <c r="R31" s="44"/>
      <c r="S31" s="44"/>
      <c r="T31" s="23"/>
      <c r="U31" s="23"/>
      <c r="V31" s="48"/>
      <c r="W31" s="44"/>
      <c r="X31" s="44"/>
      <c r="Y31" s="23"/>
      <c r="Z31" s="23"/>
      <c r="AA31" s="23"/>
      <c r="AB31" s="23"/>
      <c r="AC31" s="23"/>
      <c r="AD31" s="23"/>
      <c r="AE31" s="23"/>
      <c r="AF31" s="23"/>
      <c r="AG31" s="23"/>
      <c r="AH31" s="68"/>
      <c r="AI31" s="44"/>
      <c r="AJ31" s="44"/>
      <c r="AK31" s="23"/>
      <c r="AL31" s="44"/>
      <c r="AM31" s="44"/>
      <c r="AN31" s="44"/>
      <c r="AO31" s="44"/>
      <c r="AP31" s="44"/>
      <c r="AQ31" s="44"/>
      <c r="AR31" s="49"/>
    </row>
    <row r="32" spans="1:44" s="8" customFormat="1" ht="15" customHeight="1" x14ac:dyDescent="0.25">
      <c r="A32" s="9"/>
      <c r="B32" s="44" t="s">
        <v>44</v>
      </c>
      <c r="C32" s="44"/>
      <c r="D32" s="44" t="s">
        <v>45</v>
      </c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23"/>
      <c r="P32" s="44"/>
      <c r="Q32" s="48"/>
      <c r="R32" s="44"/>
      <c r="S32" s="44"/>
      <c r="T32" s="23"/>
      <c r="U32" s="23"/>
      <c r="V32" s="68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9"/>
      <c r="AL32" s="44"/>
      <c r="AM32" s="44"/>
      <c r="AN32" s="44"/>
      <c r="AO32" s="44"/>
      <c r="AP32" s="44"/>
      <c r="AQ32" s="44"/>
      <c r="AR32" s="49"/>
    </row>
    <row r="33" spans="1:44" s="8" customFormat="1" ht="15" customHeight="1" x14ac:dyDescent="0.25">
      <c r="A33" s="9"/>
      <c r="B33" s="44"/>
      <c r="C33" s="44"/>
      <c r="D33" s="44" t="s">
        <v>51</v>
      </c>
      <c r="E33" s="44"/>
      <c r="F33" s="44"/>
      <c r="G33" s="44"/>
      <c r="H33" s="44"/>
      <c r="I33" s="44"/>
      <c r="J33" s="44"/>
      <c r="K33" s="44"/>
      <c r="L33" s="44"/>
      <c r="M33" s="44"/>
      <c r="N33" s="48"/>
      <c r="O33" s="23"/>
      <c r="P33" s="44"/>
      <c r="Q33" s="48"/>
      <c r="R33" s="44"/>
      <c r="S33" s="44"/>
      <c r="T33" s="23"/>
      <c r="U33" s="23"/>
      <c r="V33" s="68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9"/>
      <c r="AL33" s="44"/>
      <c r="AM33" s="44"/>
      <c r="AN33" s="44"/>
      <c r="AO33" s="44"/>
      <c r="AP33" s="44"/>
      <c r="AQ33" s="44"/>
      <c r="AR33" s="49"/>
    </row>
    <row r="34" spans="1:44" s="8" customFormat="1" ht="15" customHeight="1" x14ac:dyDescent="0.25">
      <c r="A34" s="9"/>
      <c r="B34" s="44"/>
      <c r="C34" s="44"/>
      <c r="D34" s="44" t="s">
        <v>90</v>
      </c>
      <c r="E34" s="44"/>
      <c r="F34" s="44"/>
      <c r="G34" s="44"/>
      <c r="H34" s="44"/>
      <c r="I34" s="44"/>
      <c r="J34" s="44"/>
      <c r="K34" s="44"/>
      <c r="L34" s="44"/>
      <c r="M34" s="44"/>
      <c r="N34" s="48"/>
      <c r="O34" s="23"/>
      <c r="P34" s="44"/>
      <c r="Q34" s="48"/>
      <c r="R34" s="44"/>
      <c r="S34" s="44"/>
      <c r="T34" s="23"/>
      <c r="U34" s="23"/>
      <c r="V34" s="68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9"/>
      <c r="AL34" s="44"/>
      <c r="AM34" s="44"/>
      <c r="AN34" s="44"/>
      <c r="AO34" s="44"/>
      <c r="AP34" s="44"/>
      <c r="AQ34" s="44"/>
      <c r="AR34" s="49"/>
    </row>
    <row r="35" spans="1:44" s="8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8"/>
      <c r="O35" s="23"/>
      <c r="P35" s="44"/>
      <c r="Q35" s="48"/>
      <c r="R35" s="44"/>
      <c r="S35" s="44"/>
      <c r="T35" s="23"/>
      <c r="U35" s="23"/>
      <c r="V35" s="68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9"/>
      <c r="AL35" s="44"/>
      <c r="AM35" s="44"/>
      <c r="AN35" s="44"/>
      <c r="AO35" s="44"/>
      <c r="AP35" s="44"/>
      <c r="AQ35" s="44"/>
      <c r="AR35" s="49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8"/>
      <c r="O36" s="23"/>
      <c r="P36" s="44"/>
      <c r="Q36" s="48"/>
      <c r="R36" s="44"/>
      <c r="S36" s="44"/>
      <c r="T36" s="23"/>
      <c r="U36" s="23"/>
      <c r="V36" s="68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9"/>
      <c r="AL36" s="44"/>
      <c r="AM36" s="44"/>
      <c r="AN36" s="44"/>
      <c r="AO36" s="44"/>
      <c r="AP36" s="44"/>
      <c r="AQ36" s="44"/>
      <c r="AR36" s="49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3"/>
      <c r="AH40" s="68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8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8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8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8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8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8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8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8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8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8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8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8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8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8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8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8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8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8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8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8"/>
      <c r="AI60" s="44"/>
      <c r="AJ60" s="44"/>
      <c r="AK60" s="44"/>
      <c r="AL60" s="44"/>
      <c r="AM60" s="44"/>
      <c r="AN60" s="44"/>
      <c r="AO60" s="44"/>
      <c r="AP60" s="44"/>
      <c r="AQ60" s="44"/>
      <c r="AR60" s="49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8"/>
      <c r="AI61" s="44"/>
      <c r="AJ61" s="44"/>
      <c r="AK61" s="44"/>
      <c r="AL61" s="44"/>
      <c r="AM61" s="44"/>
      <c r="AN61" s="44"/>
      <c r="AO61" s="44"/>
      <c r="AP61" s="44"/>
      <c r="AQ61" s="44"/>
      <c r="AR61" s="49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8"/>
      <c r="AI62" s="44"/>
      <c r="AJ62" s="44"/>
      <c r="AK62" s="44"/>
      <c r="AL62" s="44"/>
      <c r="AM62" s="44"/>
      <c r="AN62" s="44"/>
      <c r="AO62" s="44"/>
      <c r="AP62" s="44"/>
      <c r="AQ62" s="44"/>
      <c r="AR62" s="49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8"/>
      <c r="AI63" s="44"/>
      <c r="AJ63" s="44"/>
      <c r="AK63" s="44"/>
      <c r="AL63" s="44"/>
      <c r="AM63" s="44"/>
      <c r="AN63" s="44"/>
      <c r="AO63" s="44"/>
      <c r="AP63" s="44"/>
      <c r="AQ63" s="44"/>
      <c r="AR63" s="49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8"/>
      <c r="AI64" s="44"/>
      <c r="AJ64" s="44"/>
      <c r="AK64" s="44"/>
      <c r="AL64" s="44"/>
      <c r="AM64" s="44"/>
      <c r="AN64" s="44"/>
      <c r="AO64" s="44"/>
      <c r="AP64" s="44"/>
      <c r="AQ64" s="44"/>
      <c r="AR64" s="49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8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8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8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8"/>
      <c r="AI68" s="44"/>
      <c r="AJ68" s="44"/>
      <c r="AK68" s="44"/>
      <c r="AL68" s="44"/>
      <c r="AM68" s="44"/>
      <c r="AN68" s="44"/>
      <c r="AO68" s="44"/>
      <c r="AP68" s="44"/>
      <c r="AQ68" s="44"/>
      <c r="AR68" s="100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8"/>
      <c r="AI69" s="44"/>
      <c r="AJ69" s="44"/>
      <c r="AK69" s="44"/>
      <c r="AL69" s="44"/>
      <c r="AM69" s="44"/>
      <c r="AN69" s="44"/>
      <c r="AO69" s="44"/>
      <c r="AP69" s="44"/>
      <c r="AQ69" s="44"/>
      <c r="AR69" s="100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8"/>
      <c r="AI70" s="44"/>
      <c r="AJ70" s="44"/>
      <c r="AK70" s="44"/>
      <c r="AL70" s="44"/>
      <c r="AM70" s="44"/>
      <c r="AN70" s="44"/>
      <c r="AO70" s="44"/>
      <c r="AP70" s="44"/>
      <c r="AQ70" s="44"/>
      <c r="AR70" s="100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8"/>
      <c r="AI71" s="44"/>
      <c r="AJ71" s="44"/>
      <c r="AK71" s="44"/>
      <c r="AL71" s="44"/>
      <c r="AM71" s="44"/>
      <c r="AN71" s="44"/>
      <c r="AO71" s="44"/>
      <c r="AP71" s="44"/>
      <c r="AQ71" s="44"/>
      <c r="AR71" s="100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8"/>
      <c r="AI72" s="44"/>
      <c r="AJ72" s="44"/>
      <c r="AK72" s="44"/>
      <c r="AL72" s="44"/>
      <c r="AM72" s="44"/>
      <c r="AN72" s="44"/>
      <c r="AO72" s="44"/>
      <c r="AP72" s="44"/>
      <c r="AQ72" s="44"/>
      <c r="AR72" s="100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8"/>
      <c r="AI73" s="44"/>
      <c r="AJ73" s="44"/>
      <c r="AK73" s="44"/>
      <c r="AL73" s="44"/>
      <c r="AM73" s="44"/>
      <c r="AN73" s="44"/>
      <c r="AO73" s="44"/>
      <c r="AP73" s="44"/>
      <c r="AQ73" s="44"/>
      <c r="AR73" s="100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8"/>
      <c r="AI74" s="44"/>
      <c r="AJ74" s="44"/>
      <c r="AK74" s="44"/>
      <c r="AL74" s="44"/>
      <c r="AM74" s="44"/>
      <c r="AN74" s="44"/>
      <c r="AO74" s="44"/>
      <c r="AP74" s="44"/>
      <c r="AQ74" s="44"/>
      <c r="AR74" s="100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8"/>
      <c r="AI75" s="44"/>
      <c r="AJ75" s="44"/>
      <c r="AK75" s="44"/>
      <c r="AL75" s="44"/>
      <c r="AM75" s="44"/>
      <c r="AN75" s="44"/>
      <c r="AO75" s="44"/>
      <c r="AP75" s="44"/>
      <c r="AQ75" s="44"/>
      <c r="AR75" s="100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8"/>
      <c r="AI76" s="44"/>
      <c r="AJ76" s="44"/>
      <c r="AK76" s="44"/>
      <c r="AL76" s="44"/>
      <c r="AM76" s="44"/>
      <c r="AN76" s="44"/>
      <c r="AO76" s="44"/>
      <c r="AP76" s="44"/>
      <c r="AQ76" s="44"/>
      <c r="AR76" s="100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8"/>
      <c r="AI77" s="44"/>
      <c r="AJ77" s="44"/>
      <c r="AK77" s="44"/>
      <c r="AL77" s="44"/>
      <c r="AM77" s="44"/>
      <c r="AN77" s="44"/>
      <c r="AO77" s="44"/>
      <c r="AP77" s="44"/>
      <c r="AQ77" s="44"/>
      <c r="AR77" s="100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8"/>
      <c r="AI78" s="44"/>
      <c r="AJ78" s="44"/>
      <c r="AK78" s="44"/>
      <c r="AL78" s="44"/>
      <c r="AM78" s="44"/>
      <c r="AN78" s="44"/>
      <c r="AO78" s="44"/>
      <c r="AP78" s="44"/>
      <c r="AQ78" s="44"/>
      <c r="AR78" s="100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8"/>
      <c r="AI79" s="44"/>
      <c r="AJ79" s="44"/>
      <c r="AK79" s="44"/>
      <c r="AL79" s="44"/>
      <c r="AM79" s="44"/>
      <c r="AN79" s="44"/>
      <c r="AO79" s="44"/>
      <c r="AP79" s="44"/>
      <c r="AQ79" s="44"/>
      <c r="AR79" s="100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8"/>
      <c r="AI80" s="44"/>
      <c r="AJ80" s="44"/>
      <c r="AK80" s="44"/>
      <c r="AL80" s="44"/>
      <c r="AM80" s="44"/>
      <c r="AN80" s="44"/>
      <c r="AO80" s="44"/>
      <c r="AP80" s="44"/>
      <c r="AQ80" s="44"/>
      <c r="AR80" s="100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8"/>
      <c r="AI81" s="44"/>
      <c r="AJ81" s="44"/>
      <c r="AK81" s="44"/>
      <c r="AL81" s="44"/>
      <c r="AM81" s="44"/>
      <c r="AN81" s="44"/>
      <c r="AO81" s="44"/>
      <c r="AP81" s="44"/>
      <c r="AQ81" s="44"/>
      <c r="AR81" s="100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68"/>
      <c r="AI82" s="44"/>
      <c r="AJ82" s="44"/>
      <c r="AK82" s="44"/>
      <c r="AL82" s="44"/>
      <c r="AM82" s="44"/>
      <c r="AN82" s="44"/>
      <c r="AO82" s="44"/>
      <c r="AP82" s="44"/>
      <c r="AQ82" s="44"/>
      <c r="AR82" s="100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68"/>
      <c r="AI83" s="44"/>
      <c r="AJ83" s="44"/>
      <c r="AK83" s="44"/>
      <c r="AL83" s="44"/>
      <c r="AM83" s="44"/>
      <c r="AN83" s="44"/>
      <c r="AO83" s="44"/>
      <c r="AP83" s="44"/>
      <c r="AQ83" s="44"/>
      <c r="AR83" s="100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68"/>
      <c r="AI84" s="44"/>
      <c r="AJ84" s="44"/>
      <c r="AK84" s="44"/>
      <c r="AL84" s="44"/>
      <c r="AM84" s="44"/>
      <c r="AN84" s="44"/>
      <c r="AO84" s="44"/>
      <c r="AP84" s="44"/>
      <c r="AQ84" s="44"/>
      <c r="AR84" s="100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68"/>
      <c r="AI85" s="44"/>
      <c r="AJ85" s="44"/>
      <c r="AK85" s="44"/>
      <c r="AL85" s="44"/>
      <c r="AM85" s="44"/>
      <c r="AN85" s="44"/>
      <c r="AO85" s="44"/>
      <c r="AP85" s="44"/>
      <c r="AQ85" s="44"/>
      <c r="AR85" s="100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68"/>
      <c r="AI86" s="44"/>
      <c r="AJ86" s="44"/>
      <c r="AK86" s="44"/>
      <c r="AL86" s="44"/>
      <c r="AM86" s="44"/>
      <c r="AN86" s="44"/>
      <c r="AO86" s="44"/>
      <c r="AP86" s="44"/>
      <c r="AQ86" s="44"/>
      <c r="AR86" s="100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23"/>
      <c r="Q87" s="23"/>
      <c r="R87" s="23"/>
      <c r="S87" s="23"/>
      <c r="T87" s="23"/>
      <c r="U87" s="44"/>
      <c r="V87" s="48"/>
      <c r="W87" s="44"/>
      <c r="X87" s="44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44"/>
      <c r="AJ87" s="44"/>
      <c r="AK87" s="23"/>
      <c r="AL87" s="23"/>
      <c r="AM87" s="23"/>
      <c r="AN87" s="23"/>
      <c r="AO87" s="23"/>
      <c r="AP87" s="23"/>
      <c r="AQ87" s="23"/>
      <c r="AR87" s="100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8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4"/>
      <c r="AJ88" s="44"/>
      <c r="AK88" s="23"/>
      <c r="AL88" s="23"/>
      <c r="AM88" s="23"/>
      <c r="AN88" s="23"/>
      <c r="AO88" s="23"/>
      <c r="AP88" s="23"/>
      <c r="AQ88" s="23"/>
      <c r="AR88" s="100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8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4"/>
      <c r="AJ89" s="44"/>
      <c r="AK89" s="23"/>
      <c r="AL89" s="23"/>
      <c r="AM89" s="23"/>
      <c r="AN89" s="23"/>
      <c r="AO89" s="23"/>
      <c r="AP89" s="23"/>
      <c r="AQ89" s="23"/>
      <c r="AR89" s="100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8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4"/>
      <c r="AJ90" s="44"/>
      <c r="AK90" s="23"/>
      <c r="AL90" s="23"/>
      <c r="AM90" s="23"/>
      <c r="AN90" s="23"/>
      <c r="AO90" s="23"/>
      <c r="AP90" s="23"/>
      <c r="AQ90" s="23"/>
      <c r="AR90" s="100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8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4"/>
      <c r="AJ91" s="44"/>
      <c r="AK91" s="23"/>
      <c r="AL91" s="23"/>
      <c r="AM91" s="23"/>
      <c r="AN91" s="23"/>
      <c r="AO91" s="23"/>
      <c r="AP91" s="23"/>
      <c r="AQ91" s="23"/>
      <c r="AR91" s="100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8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4"/>
      <c r="AJ92" s="44"/>
      <c r="AK92" s="23"/>
      <c r="AL92" s="23"/>
      <c r="AM92" s="23"/>
      <c r="AN92" s="23"/>
      <c r="AO92" s="23"/>
      <c r="AP92" s="23"/>
      <c r="AQ92" s="23"/>
      <c r="AR92" s="100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8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4"/>
      <c r="AJ93" s="44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8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4"/>
      <c r="AJ94" s="44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8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4"/>
      <c r="AJ95" s="44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8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4"/>
      <c r="AJ96" s="44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8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4"/>
      <c r="AJ97" s="44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8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4"/>
      <c r="AJ98" s="44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8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4"/>
      <c r="AJ99" s="44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8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4"/>
      <c r="AJ100" s="44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8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4"/>
      <c r="AJ101" s="44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8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4"/>
      <c r="AJ102" s="44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8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4"/>
      <c r="AJ103" s="44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8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4"/>
      <c r="AJ104" s="44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8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4"/>
      <c r="AJ105" s="44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8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4"/>
      <c r="AJ106" s="44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8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4"/>
      <c r="AJ107" s="44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8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4"/>
      <c r="AJ108" s="44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8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4"/>
      <c r="AJ109" s="44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8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4"/>
      <c r="AJ110" s="44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8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4"/>
      <c r="AJ111" s="44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8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4"/>
      <c r="AJ112" s="44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8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4"/>
      <c r="AJ113" s="44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8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4"/>
      <c r="AJ114" s="44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8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4"/>
      <c r="AJ115" s="44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8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4"/>
      <c r="AJ116" s="44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8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4"/>
      <c r="AJ117" s="44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8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4"/>
      <c r="AJ118" s="44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8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4"/>
      <c r="AJ119" s="44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8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4"/>
      <c r="AJ120" s="44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8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4"/>
      <c r="AJ121" s="44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8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4"/>
      <c r="AJ122" s="44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8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4"/>
      <c r="AJ123" s="44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8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4"/>
      <c r="AJ124" s="44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8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4"/>
      <c r="AJ125" s="44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8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4"/>
      <c r="AJ126" s="44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8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4"/>
      <c r="AJ127" s="44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8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4"/>
      <c r="AJ128" s="44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8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4"/>
      <c r="AJ129" s="44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8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4"/>
      <c r="AJ130" s="44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8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4"/>
      <c r="AJ131" s="44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8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4"/>
      <c r="AJ132" s="44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8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4"/>
      <c r="AJ133" s="44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8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4"/>
      <c r="AJ134" s="44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8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4"/>
      <c r="AJ135" s="44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8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4"/>
      <c r="AJ136" s="44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8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4"/>
      <c r="AJ137" s="44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8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4"/>
      <c r="AJ138" s="44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8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4"/>
      <c r="AJ139" s="44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8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4"/>
      <c r="AJ140" s="44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8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4"/>
      <c r="AJ141" s="44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8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4"/>
      <c r="AJ142" s="44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8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4"/>
      <c r="AJ143" s="44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8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4"/>
      <c r="AJ144" s="44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8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4"/>
      <c r="AJ145" s="44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8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4"/>
      <c r="AJ146" s="44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8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4"/>
      <c r="AJ147" s="44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8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4"/>
      <c r="AJ148" s="44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8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4"/>
      <c r="AJ149" s="44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8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4"/>
      <c r="AJ150" s="44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8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4"/>
      <c r="AJ151" s="44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8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4"/>
      <c r="AJ152" s="44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8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4"/>
      <c r="AJ153" s="44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8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4"/>
      <c r="AJ154" s="44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8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4"/>
      <c r="AJ155" s="44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8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4"/>
      <c r="AJ156" s="44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8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4"/>
      <c r="AJ157" s="44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8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4"/>
      <c r="AJ158" s="44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8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4"/>
      <c r="AJ159" s="44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8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4"/>
      <c r="AJ160" s="44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8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4"/>
      <c r="AJ161" s="44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8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4"/>
      <c r="AJ162" s="44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8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4"/>
      <c r="AJ163" s="44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8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4"/>
      <c r="AJ164" s="44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8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4"/>
      <c r="AJ165" s="44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8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4"/>
      <c r="AJ166" s="44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8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4"/>
      <c r="AJ167" s="44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8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4"/>
      <c r="AJ168" s="44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8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4"/>
      <c r="AJ169" s="44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8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4"/>
      <c r="AJ170" s="44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8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4"/>
      <c r="AJ171" s="44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8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4"/>
      <c r="AJ172" s="44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8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4"/>
      <c r="AJ173" s="44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8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4"/>
      <c r="AJ174" s="44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8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8"/>
      <c r="AI175" s="44"/>
      <c r="AJ175" s="44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8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8"/>
      <c r="AI176" s="44"/>
      <c r="AJ176" s="44"/>
      <c r="AK176" s="23"/>
      <c r="AL176" s="23"/>
      <c r="AM176" s="23"/>
      <c r="AN176" s="23"/>
      <c r="AO176" s="23"/>
      <c r="AP176" s="23"/>
      <c r="AQ176" s="23"/>
      <c r="AR176" s="100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8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8"/>
      <c r="AI177" s="44"/>
      <c r="AJ177" s="44"/>
      <c r="AK177" s="23"/>
      <c r="AL177" s="23"/>
      <c r="AM177" s="23"/>
      <c r="AN177" s="23"/>
      <c r="AO177" s="23"/>
      <c r="AP177" s="23"/>
      <c r="AQ177" s="23"/>
      <c r="AR177" s="100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8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68"/>
      <c r="AI178" s="44"/>
      <c r="AJ178" s="44"/>
      <c r="AK178" s="23"/>
      <c r="AL178" s="23"/>
      <c r="AM178" s="23"/>
      <c r="AN178" s="23"/>
      <c r="AO178" s="23"/>
      <c r="AP178" s="23"/>
      <c r="AQ178" s="23"/>
      <c r="AR178" s="100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8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68"/>
      <c r="AI179" s="44"/>
      <c r="AJ179" s="44"/>
      <c r="AK179" s="23"/>
      <c r="AL179" s="23"/>
      <c r="AM179" s="23"/>
      <c r="AN179" s="23"/>
      <c r="AO179" s="23"/>
      <c r="AP179" s="23"/>
      <c r="AQ179" s="23"/>
      <c r="AR179" s="100"/>
    </row>
    <row r="180" spans="1:44" ht="15" customHeight="1" x14ac:dyDescent="0.25">
      <c r="AG180" s="23"/>
      <c r="AH180" s="68"/>
      <c r="AI180" s="44"/>
      <c r="AJ180" s="44"/>
    </row>
    <row r="181" spans="1:44" ht="15" customHeight="1" x14ac:dyDescent="0.25">
      <c r="AG181" s="23"/>
      <c r="AH181" s="68"/>
      <c r="AI181" s="44"/>
      <c r="AJ181" s="44"/>
    </row>
    <row r="182" spans="1:44" ht="15" customHeight="1" x14ac:dyDescent="0.25">
      <c r="AG182" s="23"/>
      <c r="AH182" s="68"/>
      <c r="AI182" s="44"/>
      <c r="AJ182" s="44"/>
    </row>
    <row r="183" spans="1:44" ht="15" customHeight="1" x14ac:dyDescent="0.25">
      <c r="AG183" s="23"/>
      <c r="AH183" s="68"/>
      <c r="AI183" s="44"/>
      <c r="AJ183" s="44"/>
    </row>
    <row r="184" spans="1:44" ht="15" customHeight="1" x14ac:dyDescent="0.25">
      <c r="AG184" s="23"/>
      <c r="AH184" s="68"/>
      <c r="AI184" s="44"/>
      <c r="AJ184" s="44"/>
    </row>
    <row r="185" spans="1:44" ht="15" customHeight="1" x14ac:dyDescent="0.25">
      <c r="AG185" s="23"/>
      <c r="AH185" s="68"/>
      <c r="AI185" s="44"/>
      <c r="AJ185" s="44"/>
    </row>
    <row r="186" spans="1:44" ht="15" customHeight="1" x14ac:dyDescent="0.25">
      <c r="AG186" s="23"/>
      <c r="AH186" s="68"/>
      <c r="AI186" s="44"/>
      <c r="AJ186" s="44"/>
    </row>
  </sheetData>
  <sortState ref="B18:Z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48</v>
      </c>
      <c r="C1" s="3"/>
      <c r="D1" s="4"/>
      <c r="E1" s="5" t="s">
        <v>57</v>
      </c>
      <c r="F1" s="5"/>
      <c r="G1" s="6"/>
      <c r="H1" s="6"/>
      <c r="I1" s="2"/>
      <c r="J1" s="3"/>
      <c r="K1" s="118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18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47" t="s">
        <v>46</v>
      </c>
      <c r="C2" s="80"/>
      <c r="D2" s="148"/>
      <c r="E2" s="13" t="s">
        <v>13</v>
      </c>
      <c r="F2" s="14"/>
      <c r="G2" s="14"/>
      <c r="H2" s="14"/>
      <c r="I2" s="20"/>
      <c r="J2" s="15"/>
      <c r="K2" s="112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49" t="s">
        <v>118</v>
      </c>
      <c r="Y2" s="150"/>
      <c r="Z2" s="151"/>
      <c r="AA2" s="13" t="s">
        <v>13</v>
      </c>
      <c r="AB2" s="14"/>
      <c r="AC2" s="14"/>
      <c r="AD2" s="14"/>
      <c r="AE2" s="20"/>
      <c r="AF2" s="15"/>
      <c r="AG2" s="112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5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2"/>
      <c r="L3" s="18" t="s">
        <v>5</v>
      </c>
      <c r="M3" s="18" t="s">
        <v>6</v>
      </c>
      <c r="N3" s="18" t="s">
        <v>94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2"/>
      <c r="AH3" s="18" t="s">
        <v>5</v>
      </c>
      <c r="AI3" s="18" t="s">
        <v>6</v>
      </c>
      <c r="AJ3" s="18" t="s">
        <v>94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>
        <v>2004</v>
      </c>
      <c r="C4" s="33" t="s">
        <v>49</v>
      </c>
      <c r="D4" s="39" t="s">
        <v>42</v>
      </c>
      <c r="E4" s="29">
        <v>1</v>
      </c>
      <c r="F4" s="29">
        <v>0</v>
      </c>
      <c r="G4" s="29">
        <v>0</v>
      </c>
      <c r="H4" s="32">
        <v>0</v>
      </c>
      <c r="I4" s="29">
        <v>1</v>
      </c>
      <c r="J4" s="41">
        <v>0.25</v>
      </c>
      <c r="K4" s="47">
        <v>4</v>
      </c>
      <c r="L4" s="125"/>
      <c r="M4" s="18"/>
      <c r="N4" s="18"/>
      <c r="O4" s="18"/>
      <c r="P4" s="23"/>
      <c r="Q4" s="29"/>
      <c r="R4" s="29"/>
      <c r="S4" s="32"/>
      <c r="T4" s="29"/>
      <c r="U4" s="29"/>
      <c r="V4" s="153"/>
      <c r="W4" s="47"/>
      <c r="X4" s="29">
        <v>2004</v>
      </c>
      <c r="Y4" s="29" t="s">
        <v>39</v>
      </c>
      <c r="Z4" s="39" t="s">
        <v>124</v>
      </c>
      <c r="AA4" s="29">
        <v>7</v>
      </c>
      <c r="AB4" s="29">
        <v>0</v>
      </c>
      <c r="AC4" s="29">
        <v>0</v>
      </c>
      <c r="AD4" s="29">
        <v>8</v>
      </c>
      <c r="AE4" s="29">
        <v>29</v>
      </c>
      <c r="AF4" s="55">
        <v>0.65900000000000003</v>
      </c>
      <c r="AG4" s="174">
        <v>44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54"/>
      <c r="AS4" s="17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39"/>
      <c r="E5" s="29"/>
      <c r="F5" s="29"/>
      <c r="G5" s="29"/>
      <c r="H5" s="32"/>
      <c r="I5" s="29"/>
      <c r="J5" s="41"/>
      <c r="K5" s="47"/>
      <c r="L5" s="125"/>
      <c r="M5" s="18"/>
      <c r="N5" s="18"/>
      <c r="O5" s="18"/>
      <c r="P5" s="23"/>
      <c r="Q5" s="29"/>
      <c r="R5" s="29"/>
      <c r="S5" s="32"/>
      <c r="T5" s="29"/>
      <c r="U5" s="29"/>
      <c r="V5" s="153"/>
      <c r="W5" s="47"/>
      <c r="X5" s="29">
        <v>2005</v>
      </c>
      <c r="Y5" s="29" t="s">
        <v>47</v>
      </c>
      <c r="Z5" s="39" t="s">
        <v>42</v>
      </c>
      <c r="AA5" s="29">
        <v>7</v>
      </c>
      <c r="AB5" s="29">
        <v>0</v>
      </c>
      <c r="AC5" s="29">
        <v>2</v>
      </c>
      <c r="AD5" s="29">
        <v>4</v>
      </c>
      <c r="AE5" s="29">
        <v>16</v>
      </c>
      <c r="AF5" s="55">
        <v>0.8</v>
      </c>
      <c r="AG5" s="174">
        <v>20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1</v>
      </c>
      <c r="AP5" s="29">
        <v>3</v>
      </c>
      <c r="AQ5" s="29">
        <v>3</v>
      </c>
      <c r="AR5" s="154">
        <v>0.6</v>
      </c>
      <c r="AS5" s="175">
        <v>5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>
        <v>2006</v>
      </c>
      <c r="C6" s="33" t="s">
        <v>39</v>
      </c>
      <c r="D6" s="39" t="s">
        <v>42</v>
      </c>
      <c r="E6" s="29">
        <v>6</v>
      </c>
      <c r="F6" s="29">
        <v>0</v>
      </c>
      <c r="G6" s="29">
        <v>0</v>
      </c>
      <c r="H6" s="32">
        <v>1</v>
      </c>
      <c r="I6" s="29">
        <v>5</v>
      </c>
      <c r="J6" s="41">
        <v>0.38500000000000001</v>
      </c>
      <c r="K6" s="47">
        <v>13</v>
      </c>
      <c r="L6" s="125"/>
      <c r="M6" s="18"/>
      <c r="N6" s="18"/>
      <c r="O6" s="18"/>
      <c r="P6" s="23"/>
      <c r="Q6" s="29"/>
      <c r="R6" s="29"/>
      <c r="S6" s="32"/>
      <c r="T6" s="29"/>
      <c r="U6" s="29"/>
      <c r="V6" s="153"/>
      <c r="W6" s="47"/>
      <c r="X6" s="29"/>
      <c r="Y6" s="33"/>
      <c r="Z6" s="39"/>
      <c r="AA6" s="29"/>
      <c r="AB6" s="29"/>
      <c r="AC6" s="29"/>
      <c r="AD6" s="32"/>
      <c r="AE6" s="29"/>
      <c r="AF6" s="41"/>
      <c r="AG6" s="47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4"/>
      <c r="AS6" s="12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2007</v>
      </c>
      <c r="C7" s="33" t="s">
        <v>38</v>
      </c>
      <c r="D7" s="39" t="s">
        <v>42</v>
      </c>
      <c r="E7" s="29">
        <v>17</v>
      </c>
      <c r="F7" s="29">
        <v>1</v>
      </c>
      <c r="G7" s="29">
        <v>1</v>
      </c>
      <c r="H7" s="32">
        <v>7</v>
      </c>
      <c r="I7" s="29">
        <v>52</v>
      </c>
      <c r="J7" s="41">
        <v>0.56499999999999995</v>
      </c>
      <c r="K7" s="47">
        <v>92</v>
      </c>
      <c r="L7" s="125"/>
      <c r="M7" s="18"/>
      <c r="N7" s="18"/>
      <c r="O7" s="18"/>
      <c r="P7" s="23"/>
      <c r="Q7" s="29"/>
      <c r="R7" s="29"/>
      <c r="S7" s="32"/>
      <c r="T7" s="29"/>
      <c r="U7" s="29"/>
      <c r="V7" s="153"/>
      <c r="W7" s="47"/>
      <c r="X7" s="29"/>
      <c r="Y7" s="33"/>
      <c r="Z7" s="39"/>
      <c r="AA7" s="29"/>
      <c r="AB7" s="29"/>
      <c r="AC7" s="29"/>
      <c r="AD7" s="32"/>
      <c r="AE7" s="29"/>
      <c r="AF7" s="41"/>
      <c r="AG7" s="47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4"/>
      <c r="AS7" s="12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2008</v>
      </c>
      <c r="C8" s="33" t="s">
        <v>38</v>
      </c>
      <c r="D8" s="39" t="s">
        <v>42</v>
      </c>
      <c r="E8" s="29">
        <v>22</v>
      </c>
      <c r="F8" s="29">
        <v>0</v>
      </c>
      <c r="G8" s="29">
        <v>1</v>
      </c>
      <c r="H8" s="32">
        <v>8</v>
      </c>
      <c r="I8" s="29">
        <v>57</v>
      </c>
      <c r="J8" s="41">
        <v>0.47499999999999998</v>
      </c>
      <c r="K8" s="47">
        <v>120</v>
      </c>
      <c r="L8" s="125"/>
      <c r="M8" s="18"/>
      <c r="N8" s="18"/>
      <c r="O8" s="18"/>
      <c r="P8" s="23"/>
      <c r="Q8" s="29"/>
      <c r="R8" s="29"/>
      <c r="S8" s="32"/>
      <c r="T8" s="29"/>
      <c r="U8" s="29"/>
      <c r="V8" s="153"/>
      <c r="W8" s="47"/>
      <c r="X8" s="29"/>
      <c r="Y8" s="33"/>
      <c r="Z8" s="39"/>
      <c r="AA8" s="29"/>
      <c r="AB8" s="29"/>
      <c r="AC8" s="29"/>
      <c r="AD8" s="32"/>
      <c r="AE8" s="29"/>
      <c r="AF8" s="41"/>
      <c r="AG8" s="47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54"/>
      <c r="AS8" s="12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2009</v>
      </c>
      <c r="C9" s="33" t="s">
        <v>40</v>
      </c>
      <c r="D9" s="39" t="s">
        <v>42</v>
      </c>
      <c r="E9" s="29">
        <v>14</v>
      </c>
      <c r="F9" s="29">
        <v>0</v>
      </c>
      <c r="G9" s="29">
        <v>0</v>
      </c>
      <c r="H9" s="32">
        <v>7</v>
      </c>
      <c r="I9" s="29">
        <v>36</v>
      </c>
      <c r="J9" s="41">
        <v>0.51400000000000001</v>
      </c>
      <c r="K9" s="47">
        <v>70</v>
      </c>
      <c r="L9" s="125"/>
      <c r="M9" s="18"/>
      <c r="N9" s="18"/>
      <c r="O9" s="18"/>
      <c r="P9" s="23"/>
      <c r="Q9" s="29">
        <v>2</v>
      </c>
      <c r="R9" s="29">
        <v>0</v>
      </c>
      <c r="S9" s="32">
        <v>1</v>
      </c>
      <c r="T9" s="29">
        <v>3</v>
      </c>
      <c r="U9" s="29">
        <v>8</v>
      </c>
      <c r="V9" s="153">
        <v>0.8</v>
      </c>
      <c r="W9" s="47">
        <v>10</v>
      </c>
      <c r="X9" s="29"/>
      <c r="Y9" s="33"/>
      <c r="Z9" s="39"/>
      <c r="AA9" s="29"/>
      <c r="AB9" s="29"/>
      <c r="AC9" s="29"/>
      <c r="AD9" s="32"/>
      <c r="AE9" s="29"/>
      <c r="AF9" s="41"/>
      <c r="AG9" s="47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54"/>
      <c r="AS9" s="12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2010</v>
      </c>
      <c r="C10" s="33" t="s">
        <v>41</v>
      </c>
      <c r="D10" s="39" t="s">
        <v>36</v>
      </c>
      <c r="E10" s="29">
        <v>22</v>
      </c>
      <c r="F10" s="29">
        <v>2</v>
      </c>
      <c r="G10" s="29">
        <v>12</v>
      </c>
      <c r="H10" s="32">
        <v>9</v>
      </c>
      <c r="I10" s="29">
        <v>72</v>
      </c>
      <c r="J10" s="41">
        <v>0.54100000000000004</v>
      </c>
      <c r="K10" s="47">
        <v>133</v>
      </c>
      <c r="L10" s="125"/>
      <c r="M10" s="18"/>
      <c r="N10" s="18"/>
      <c r="O10" s="18"/>
      <c r="P10" s="23"/>
      <c r="Q10" s="29">
        <v>2</v>
      </c>
      <c r="R10" s="29">
        <v>0</v>
      </c>
      <c r="S10" s="32">
        <v>0</v>
      </c>
      <c r="T10" s="29">
        <v>2</v>
      </c>
      <c r="U10" s="29">
        <v>6</v>
      </c>
      <c r="V10" s="153">
        <v>0.46200000000000002</v>
      </c>
      <c r="W10" s="47">
        <v>13</v>
      </c>
      <c r="X10" s="29"/>
      <c r="Y10" s="33"/>
      <c r="Z10" s="39"/>
      <c r="AA10" s="29"/>
      <c r="AB10" s="29"/>
      <c r="AC10" s="29"/>
      <c r="AD10" s="32"/>
      <c r="AE10" s="29"/>
      <c r="AF10" s="41"/>
      <c r="AG10" s="47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54"/>
      <c r="AS10" s="12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2011</v>
      </c>
      <c r="C11" s="33" t="s">
        <v>43</v>
      </c>
      <c r="D11" s="39" t="s">
        <v>42</v>
      </c>
      <c r="E11" s="29">
        <v>21</v>
      </c>
      <c r="F11" s="29">
        <v>0</v>
      </c>
      <c r="G11" s="29">
        <v>5</v>
      </c>
      <c r="H11" s="32">
        <v>9</v>
      </c>
      <c r="I11" s="29">
        <v>54</v>
      </c>
      <c r="J11" s="41">
        <v>0.44600000000000001</v>
      </c>
      <c r="K11" s="47">
        <v>121</v>
      </c>
      <c r="L11" s="125"/>
      <c r="M11" s="18"/>
      <c r="N11" s="18"/>
      <c r="O11" s="18"/>
      <c r="P11" s="23"/>
      <c r="Q11" s="29">
        <v>2</v>
      </c>
      <c r="R11" s="29">
        <v>0</v>
      </c>
      <c r="S11" s="32">
        <v>0</v>
      </c>
      <c r="T11" s="29">
        <v>1</v>
      </c>
      <c r="U11" s="29">
        <v>6</v>
      </c>
      <c r="V11" s="153">
        <v>0.54500000000000004</v>
      </c>
      <c r="W11" s="47">
        <v>11</v>
      </c>
      <c r="X11" s="29"/>
      <c r="Y11" s="33"/>
      <c r="Z11" s="39"/>
      <c r="AA11" s="29"/>
      <c r="AB11" s="29"/>
      <c r="AC11" s="29"/>
      <c r="AD11" s="32"/>
      <c r="AE11" s="29"/>
      <c r="AF11" s="41"/>
      <c r="AG11" s="47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54"/>
      <c r="AS11" s="12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9"/>
      <c r="C12" s="33"/>
      <c r="D12" s="39"/>
      <c r="E12" s="29"/>
      <c r="F12" s="29"/>
      <c r="G12" s="29"/>
      <c r="H12" s="32"/>
      <c r="I12" s="29"/>
      <c r="J12" s="41"/>
      <c r="K12" s="47"/>
      <c r="L12" s="125"/>
      <c r="M12" s="18"/>
      <c r="N12" s="18"/>
      <c r="O12" s="18"/>
      <c r="P12" s="23"/>
      <c r="Q12" s="29"/>
      <c r="R12" s="29"/>
      <c r="S12" s="32"/>
      <c r="T12" s="29"/>
      <c r="U12" s="29"/>
      <c r="V12" s="153"/>
      <c r="W12" s="47"/>
      <c r="X12" s="29">
        <v>2012</v>
      </c>
      <c r="Y12" s="29" t="s">
        <v>47</v>
      </c>
      <c r="Z12" s="39" t="s">
        <v>42</v>
      </c>
      <c r="AA12" s="29">
        <v>16</v>
      </c>
      <c r="AB12" s="29">
        <v>1</v>
      </c>
      <c r="AC12" s="29">
        <v>3</v>
      </c>
      <c r="AD12" s="29">
        <v>15</v>
      </c>
      <c r="AE12" s="29">
        <v>58</v>
      </c>
      <c r="AF12" s="55">
        <v>0.54710000000000003</v>
      </c>
      <c r="AG12" s="174">
        <v>106</v>
      </c>
      <c r="AH12" s="18"/>
      <c r="AI12" s="18"/>
      <c r="AJ12" s="18"/>
      <c r="AK12" s="18"/>
      <c r="AL12" s="23"/>
      <c r="AM12" s="29">
        <v>8</v>
      </c>
      <c r="AN12" s="29">
        <v>0</v>
      </c>
      <c r="AO12" s="29">
        <v>6</v>
      </c>
      <c r="AP12" s="29">
        <v>7</v>
      </c>
      <c r="AQ12" s="29">
        <v>45</v>
      </c>
      <c r="AR12" s="154">
        <v>0.63380000000000003</v>
      </c>
      <c r="AS12" s="175">
        <v>71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9"/>
      <c r="C13" s="33"/>
      <c r="D13" s="39"/>
      <c r="E13" s="29"/>
      <c r="F13" s="29"/>
      <c r="G13" s="29"/>
      <c r="H13" s="32"/>
      <c r="I13" s="29"/>
      <c r="J13" s="41"/>
      <c r="K13" s="47"/>
      <c r="L13" s="125"/>
      <c r="M13" s="18"/>
      <c r="N13" s="18"/>
      <c r="O13" s="18"/>
      <c r="P13" s="23"/>
      <c r="Q13" s="29"/>
      <c r="R13" s="29"/>
      <c r="S13" s="32"/>
      <c r="T13" s="29"/>
      <c r="U13" s="29"/>
      <c r="V13" s="153"/>
      <c r="W13" s="47"/>
      <c r="X13" s="29"/>
      <c r="Y13" s="33"/>
      <c r="Z13" s="39"/>
      <c r="AA13" s="29"/>
      <c r="AB13" s="29"/>
      <c r="AC13" s="29"/>
      <c r="AD13" s="32"/>
      <c r="AE13" s="29"/>
      <c r="AF13" s="55"/>
      <c r="AG13" s="174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54"/>
      <c r="AS13" s="17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9">
        <v>2014</v>
      </c>
      <c r="C14" s="33" t="s">
        <v>56</v>
      </c>
      <c r="D14" s="39" t="s">
        <v>42</v>
      </c>
      <c r="E14" s="29">
        <v>1</v>
      </c>
      <c r="F14" s="29">
        <v>0</v>
      </c>
      <c r="G14" s="29">
        <v>1</v>
      </c>
      <c r="H14" s="32">
        <v>0</v>
      </c>
      <c r="I14" s="29">
        <v>3</v>
      </c>
      <c r="J14" s="41">
        <v>0.75</v>
      </c>
      <c r="K14" s="47">
        <v>4</v>
      </c>
      <c r="L14" s="125"/>
      <c r="M14" s="18"/>
      <c r="N14" s="18"/>
      <c r="O14" s="18"/>
      <c r="P14" s="23"/>
      <c r="Q14" s="29"/>
      <c r="R14" s="29"/>
      <c r="S14" s="32"/>
      <c r="T14" s="29"/>
      <c r="U14" s="29"/>
      <c r="V14" s="153"/>
      <c r="W14" s="47"/>
      <c r="X14" s="29"/>
      <c r="Y14" s="33"/>
      <c r="Z14" s="39"/>
      <c r="AA14" s="29"/>
      <c r="AB14" s="29"/>
      <c r="AC14" s="29"/>
      <c r="AD14" s="32"/>
      <c r="AE14" s="29"/>
      <c r="AF14" s="41"/>
      <c r="AG14" s="47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54"/>
      <c r="AS14" s="12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9"/>
      <c r="C15" s="33"/>
      <c r="D15" s="39"/>
      <c r="E15" s="29"/>
      <c r="F15" s="29"/>
      <c r="G15" s="29"/>
      <c r="H15" s="32"/>
      <c r="I15" s="29"/>
      <c r="J15" s="41"/>
      <c r="K15" s="47"/>
      <c r="L15" s="125"/>
      <c r="M15" s="18"/>
      <c r="N15" s="18"/>
      <c r="O15" s="18"/>
      <c r="P15" s="23"/>
      <c r="Q15" s="29"/>
      <c r="R15" s="29"/>
      <c r="S15" s="32"/>
      <c r="T15" s="29"/>
      <c r="U15" s="29"/>
      <c r="V15" s="153"/>
      <c r="W15" s="47"/>
      <c r="X15" s="29"/>
      <c r="Y15" s="33"/>
      <c r="Z15" s="39"/>
      <c r="AA15" s="29"/>
      <c r="AB15" s="29"/>
      <c r="AC15" s="29"/>
      <c r="AD15" s="32"/>
      <c r="AE15" s="29"/>
      <c r="AF15" s="41"/>
      <c r="AG15" s="47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54"/>
      <c r="AS15" s="12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9">
        <v>2016</v>
      </c>
      <c r="C16" s="33" t="s">
        <v>41</v>
      </c>
      <c r="D16" s="39" t="s">
        <v>89</v>
      </c>
      <c r="E16" s="29">
        <v>23</v>
      </c>
      <c r="F16" s="29">
        <v>1</v>
      </c>
      <c r="G16" s="29">
        <v>10</v>
      </c>
      <c r="H16" s="32">
        <v>11</v>
      </c>
      <c r="I16" s="29">
        <v>75</v>
      </c>
      <c r="J16" s="41">
        <v>0.57699999999999996</v>
      </c>
      <c r="K16" s="47">
        <v>130</v>
      </c>
      <c r="L16" s="125"/>
      <c r="M16" s="18"/>
      <c r="N16" s="18"/>
      <c r="O16" s="18"/>
      <c r="P16" s="23"/>
      <c r="Q16" s="29">
        <v>3</v>
      </c>
      <c r="R16" s="29">
        <v>0</v>
      </c>
      <c r="S16" s="32">
        <v>0</v>
      </c>
      <c r="T16" s="29">
        <v>2</v>
      </c>
      <c r="U16" s="29">
        <v>11</v>
      </c>
      <c r="V16" s="153">
        <v>0.57899999999999996</v>
      </c>
      <c r="W16" s="47">
        <v>19</v>
      </c>
      <c r="X16" s="29"/>
      <c r="Y16" s="33"/>
      <c r="Z16" s="39"/>
      <c r="AA16" s="29"/>
      <c r="AB16" s="29"/>
      <c r="AC16" s="29"/>
      <c r="AD16" s="32"/>
      <c r="AE16" s="29"/>
      <c r="AF16" s="41"/>
      <c r="AG16" s="47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54"/>
      <c r="AS16" s="12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9">
        <v>2017</v>
      </c>
      <c r="C17" s="33" t="s">
        <v>39</v>
      </c>
      <c r="D17" s="39" t="s">
        <v>89</v>
      </c>
      <c r="E17" s="29">
        <v>24</v>
      </c>
      <c r="F17" s="29">
        <v>0</v>
      </c>
      <c r="G17" s="29">
        <v>8</v>
      </c>
      <c r="H17" s="32">
        <v>7</v>
      </c>
      <c r="I17" s="29">
        <v>80</v>
      </c>
      <c r="J17" s="41">
        <v>0.50629999999999997</v>
      </c>
      <c r="K17" s="47">
        <v>158</v>
      </c>
      <c r="L17" s="125"/>
      <c r="M17" s="18"/>
      <c r="N17" s="18"/>
      <c r="O17" s="18"/>
      <c r="P17" s="23"/>
      <c r="Q17" s="29"/>
      <c r="R17" s="29"/>
      <c r="S17" s="32"/>
      <c r="T17" s="29"/>
      <c r="U17" s="29"/>
      <c r="V17" s="153"/>
      <c r="W17" s="47"/>
      <c r="X17" s="29"/>
      <c r="Y17" s="33"/>
      <c r="Z17" s="39"/>
      <c r="AA17" s="29"/>
      <c r="AB17" s="29"/>
      <c r="AC17" s="29"/>
      <c r="AD17" s="32"/>
      <c r="AE17" s="29"/>
      <c r="AF17" s="41"/>
      <c r="AG17" s="47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54"/>
      <c r="AS17" s="12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9"/>
      <c r="C18" s="33"/>
      <c r="D18" s="39"/>
      <c r="E18" s="29"/>
      <c r="F18" s="29"/>
      <c r="G18" s="29"/>
      <c r="H18" s="32"/>
      <c r="I18" s="29"/>
      <c r="J18" s="41"/>
      <c r="K18" s="47"/>
      <c r="L18" s="125"/>
      <c r="M18" s="18"/>
      <c r="N18" s="18"/>
      <c r="O18" s="18"/>
      <c r="P18" s="23"/>
      <c r="Q18" s="29"/>
      <c r="R18" s="29"/>
      <c r="S18" s="32"/>
      <c r="T18" s="29"/>
      <c r="U18" s="29"/>
      <c r="V18" s="153"/>
      <c r="W18" s="47"/>
      <c r="X18" s="29"/>
      <c r="Y18" s="33"/>
      <c r="Z18" s="39"/>
      <c r="AA18" s="29"/>
      <c r="AB18" s="29"/>
      <c r="AC18" s="29"/>
      <c r="AD18" s="32"/>
      <c r="AE18" s="29"/>
      <c r="AF18" s="41"/>
      <c r="AG18" s="47"/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54"/>
      <c r="AS18" s="12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9"/>
      <c r="C19" s="33"/>
      <c r="D19" s="39"/>
      <c r="E19" s="29"/>
      <c r="F19" s="29"/>
      <c r="G19" s="29"/>
      <c r="H19" s="32"/>
      <c r="I19" s="29"/>
      <c r="J19" s="41"/>
      <c r="K19" s="47"/>
      <c r="L19" s="125"/>
      <c r="M19" s="18"/>
      <c r="N19" s="18"/>
      <c r="O19" s="18"/>
      <c r="P19" s="23"/>
      <c r="Q19" s="29"/>
      <c r="R19" s="29"/>
      <c r="S19" s="32"/>
      <c r="T19" s="29"/>
      <c r="U19" s="29"/>
      <c r="V19" s="153"/>
      <c r="W19" s="47"/>
      <c r="X19" s="29">
        <v>2019</v>
      </c>
      <c r="Y19" s="29" t="s">
        <v>125</v>
      </c>
      <c r="Z19" s="39" t="s">
        <v>126</v>
      </c>
      <c r="AA19" s="29">
        <v>11</v>
      </c>
      <c r="AB19" s="29">
        <v>0</v>
      </c>
      <c r="AC19" s="29">
        <v>16</v>
      </c>
      <c r="AD19" s="29">
        <v>18</v>
      </c>
      <c r="AE19" s="29">
        <v>54</v>
      </c>
      <c r="AF19" s="55">
        <v>0.66659999999999997</v>
      </c>
      <c r="AG19" s="47">
        <v>81</v>
      </c>
      <c r="AH19" s="125"/>
      <c r="AI19" s="18"/>
      <c r="AJ19" s="18"/>
      <c r="AK19" s="18"/>
      <c r="AM19" s="29">
        <v>5</v>
      </c>
      <c r="AN19" s="29">
        <v>2</v>
      </c>
      <c r="AO19" s="32">
        <v>7</v>
      </c>
      <c r="AP19" s="29">
        <v>8</v>
      </c>
      <c r="AQ19" s="29">
        <v>37</v>
      </c>
      <c r="AR19" s="154">
        <v>0.78720000000000001</v>
      </c>
      <c r="AS19" s="47">
        <v>47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29"/>
      <c r="C20" s="33"/>
      <c r="D20" s="39"/>
      <c r="E20" s="29"/>
      <c r="F20" s="29"/>
      <c r="G20" s="29"/>
      <c r="H20" s="32"/>
      <c r="I20" s="29"/>
      <c r="J20" s="41"/>
      <c r="K20" s="47"/>
      <c r="L20" s="125"/>
      <c r="M20" s="18"/>
      <c r="N20" s="18"/>
      <c r="O20" s="18"/>
      <c r="P20" s="23"/>
      <c r="Q20" s="29"/>
      <c r="R20" s="29"/>
      <c r="S20" s="32"/>
      <c r="T20" s="29"/>
      <c r="U20" s="29"/>
      <c r="V20" s="153"/>
      <c r="W20" s="47"/>
      <c r="X20" s="29">
        <v>2020</v>
      </c>
      <c r="Y20" s="29" t="s">
        <v>54</v>
      </c>
      <c r="Z20" s="39" t="s">
        <v>127</v>
      </c>
      <c r="AA20" s="29">
        <v>8</v>
      </c>
      <c r="AB20" s="29">
        <v>0</v>
      </c>
      <c r="AC20" s="29">
        <v>10</v>
      </c>
      <c r="AD20" s="29">
        <v>11</v>
      </c>
      <c r="AE20" s="29">
        <v>40</v>
      </c>
      <c r="AF20" s="41">
        <v>0.60599999999999998</v>
      </c>
      <c r="AG20" s="47">
        <v>66</v>
      </c>
      <c r="AH20" s="125"/>
      <c r="AI20" s="18"/>
      <c r="AJ20" s="18"/>
      <c r="AK20" s="18" t="s">
        <v>38</v>
      </c>
      <c r="AL20" s="23"/>
      <c r="AM20" s="29"/>
      <c r="AN20" s="29"/>
      <c r="AO20" s="32"/>
      <c r="AP20" s="29"/>
      <c r="AQ20" s="29"/>
      <c r="AR20" s="154"/>
      <c r="AS20" s="12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155" t="s">
        <v>120</v>
      </c>
      <c r="C21" s="70"/>
      <c r="D21" s="69"/>
      <c r="E21" s="156">
        <f>SUM(E4:E20)</f>
        <v>151</v>
      </c>
      <c r="F21" s="156">
        <f>SUM(F4:F20)</f>
        <v>4</v>
      </c>
      <c r="G21" s="156">
        <f>SUM(G4:G20)</f>
        <v>38</v>
      </c>
      <c r="H21" s="156">
        <f>SUM(H4:H20)</f>
        <v>59</v>
      </c>
      <c r="I21" s="156">
        <f>SUM(I4:I20)</f>
        <v>435</v>
      </c>
      <c r="J21" s="157">
        <f>PRODUCT(I21/K21)</f>
        <v>0.51479289940828399</v>
      </c>
      <c r="K21" s="112">
        <f>SUM(K4:K20)</f>
        <v>845</v>
      </c>
      <c r="L21" s="22"/>
      <c r="M21" s="20"/>
      <c r="N21" s="120"/>
      <c r="O21" s="121"/>
      <c r="P21" s="23"/>
      <c r="Q21" s="156">
        <f>SUM(Q4:Q20)</f>
        <v>9</v>
      </c>
      <c r="R21" s="156">
        <f>SUM(R4:R20)</f>
        <v>0</v>
      </c>
      <c r="S21" s="156">
        <f>SUM(S4:S20)</f>
        <v>1</v>
      </c>
      <c r="T21" s="156">
        <f>SUM(T4:T20)</f>
        <v>8</v>
      </c>
      <c r="U21" s="156">
        <f>SUM(U4:U20)</f>
        <v>31</v>
      </c>
      <c r="V21" s="157">
        <f>PRODUCT(U21/W21)</f>
        <v>0.58490566037735847</v>
      </c>
      <c r="W21" s="112">
        <f>SUM(W4:W20)</f>
        <v>53</v>
      </c>
      <c r="X21" s="16" t="s">
        <v>120</v>
      </c>
      <c r="Y21" s="17"/>
      <c r="Z21" s="15"/>
      <c r="AA21" s="156">
        <f>SUM(AA4:AA20)</f>
        <v>49</v>
      </c>
      <c r="AB21" s="156">
        <f>SUM(AB4:AB20)</f>
        <v>1</v>
      </c>
      <c r="AC21" s="156">
        <f>SUM(AC4:AC20)</f>
        <v>31</v>
      </c>
      <c r="AD21" s="156">
        <f>SUM(AD4:AD20)</f>
        <v>56</v>
      </c>
      <c r="AE21" s="156">
        <f>SUM(AE4:AE20)</f>
        <v>197</v>
      </c>
      <c r="AF21" s="157">
        <f>PRODUCT(AE21/AG21)</f>
        <v>0.62145110410094639</v>
      </c>
      <c r="AG21" s="112">
        <f>SUM(AG4:AG20)</f>
        <v>317</v>
      </c>
      <c r="AH21" s="22"/>
      <c r="AI21" s="20"/>
      <c r="AJ21" s="120"/>
      <c r="AK21" s="121"/>
      <c r="AL21" s="23"/>
      <c r="AM21" s="156">
        <f>SUM(AM4:AM20)</f>
        <v>15</v>
      </c>
      <c r="AN21" s="156">
        <f>SUM(AN4:AN20)</f>
        <v>2</v>
      </c>
      <c r="AO21" s="156">
        <f>SUM(AO4:AO20)</f>
        <v>14</v>
      </c>
      <c r="AP21" s="156">
        <f>SUM(AP4:AP20)</f>
        <v>18</v>
      </c>
      <c r="AQ21" s="156">
        <f>SUM(AQ4:AQ20)</f>
        <v>85</v>
      </c>
      <c r="AR21" s="157">
        <f>PRODUCT(AQ21/AS21)</f>
        <v>0.69105691056910568</v>
      </c>
      <c r="AS21" s="152">
        <f>SUM(AS4:AS20)</f>
        <v>123</v>
      </c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5"/>
      <c r="K22" s="47"/>
      <c r="L22" s="23"/>
      <c r="M22" s="23"/>
      <c r="N22" s="23"/>
      <c r="O22" s="23"/>
      <c r="P22" s="44"/>
      <c r="Q22" s="44"/>
      <c r="R22" s="48"/>
      <c r="S22" s="44"/>
      <c r="T22" s="44"/>
      <c r="U22" s="23"/>
      <c r="V22" s="23"/>
      <c r="W22" s="47"/>
      <c r="X22" s="44"/>
      <c r="Y22" s="44"/>
      <c r="Z22" s="44"/>
      <c r="AA22" s="44"/>
      <c r="AB22" s="44"/>
      <c r="AC22" s="44"/>
      <c r="AD22" s="44"/>
      <c r="AE22" s="44"/>
      <c r="AF22" s="45"/>
      <c r="AG22" s="47"/>
      <c r="AH22" s="23"/>
      <c r="AI22" s="23"/>
      <c r="AJ22" s="23"/>
      <c r="AK22" s="23"/>
      <c r="AL22" s="44"/>
      <c r="AM22" s="44"/>
      <c r="AN22" s="48"/>
      <c r="AO22" s="44"/>
      <c r="AP22" s="44"/>
      <c r="AQ22" s="23"/>
      <c r="AR22" s="23"/>
      <c r="AS22" s="4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58" t="s">
        <v>121</v>
      </c>
      <c r="C23" s="159"/>
      <c r="D23" s="160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3"/>
      <c r="L23" s="18" t="s">
        <v>27</v>
      </c>
      <c r="M23" s="18" t="s">
        <v>28</v>
      </c>
      <c r="N23" s="18" t="s">
        <v>122</v>
      </c>
      <c r="O23" s="18" t="s">
        <v>123</v>
      </c>
      <c r="Q23" s="48"/>
      <c r="R23" s="48" t="s">
        <v>44</v>
      </c>
      <c r="S23" s="48"/>
      <c r="T23" s="44" t="s">
        <v>45</v>
      </c>
      <c r="U23" s="23"/>
      <c r="V23" s="47"/>
      <c r="W23" s="47"/>
      <c r="X23" s="161"/>
      <c r="Y23" s="161"/>
      <c r="Z23" s="161"/>
      <c r="AA23" s="161"/>
      <c r="AB23" s="161"/>
      <c r="AC23" s="48"/>
      <c r="AD23" s="48"/>
      <c r="AE23" s="48"/>
      <c r="AF23" s="44"/>
      <c r="AG23" s="44"/>
      <c r="AH23" s="44"/>
      <c r="AI23" s="44"/>
      <c r="AJ23" s="44"/>
      <c r="AK23" s="44"/>
      <c r="AM23" s="47"/>
      <c r="AN23" s="161"/>
      <c r="AO23" s="161"/>
      <c r="AP23" s="161"/>
      <c r="AQ23" s="161"/>
      <c r="AR23" s="161"/>
      <c r="AS23" s="161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51" t="s">
        <v>12</v>
      </c>
      <c r="C24" s="12"/>
      <c r="D24" s="53"/>
      <c r="E24" s="162">
        <v>88</v>
      </c>
      <c r="F24" s="162">
        <v>1</v>
      </c>
      <c r="G24" s="162">
        <v>19</v>
      </c>
      <c r="H24" s="162">
        <v>7</v>
      </c>
      <c r="I24" s="162">
        <v>118</v>
      </c>
      <c r="J24" s="163">
        <v>0.34499999999999997</v>
      </c>
      <c r="K24" s="44">
        <f>PRODUCT(I24/J24)</f>
        <v>342.02898550724638</v>
      </c>
      <c r="L24" s="164">
        <f>PRODUCT((F24+G24)/E24)</f>
        <v>0.22727272727272727</v>
      </c>
      <c r="M24" s="164">
        <f>PRODUCT(H24/E24)</f>
        <v>7.9545454545454544E-2</v>
      </c>
      <c r="N24" s="164">
        <f>PRODUCT((F24+G24+H24)/E24)</f>
        <v>0.30681818181818182</v>
      </c>
      <c r="O24" s="164">
        <f>PRODUCT(I24/E24)</f>
        <v>1.3409090909090908</v>
      </c>
      <c r="Q24" s="48"/>
      <c r="R24" s="48"/>
      <c r="S24" s="48"/>
      <c r="T24" s="44" t="s">
        <v>51</v>
      </c>
      <c r="U24" s="44"/>
      <c r="V24" s="44"/>
      <c r="W24" s="44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4"/>
      <c r="AL24" s="44"/>
      <c r="AM24" s="44"/>
      <c r="AN24" s="48"/>
      <c r="AO24" s="48"/>
      <c r="AP24" s="48"/>
      <c r="AQ24" s="48"/>
      <c r="AR24" s="48"/>
      <c r="AS24" s="48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65" t="s">
        <v>46</v>
      </c>
      <c r="C25" s="166"/>
      <c r="D25" s="167"/>
      <c r="E25" s="162">
        <f>PRODUCT(E21+Q21)</f>
        <v>160</v>
      </c>
      <c r="F25" s="162">
        <f>PRODUCT(F21+R21)</f>
        <v>4</v>
      </c>
      <c r="G25" s="162">
        <f>PRODUCT(G21+S21)</f>
        <v>39</v>
      </c>
      <c r="H25" s="162">
        <f>PRODUCT(H21+T21)</f>
        <v>67</v>
      </c>
      <c r="I25" s="162">
        <f>PRODUCT(I21+U21)</f>
        <v>466</v>
      </c>
      <c r="J25" s="163">
        <f>PRODUCT(I25/K25)</f>
        <v>0.51893095768374164</v>
      </c>
      <c r="K25" s="44">
        <f>PRODUCT(K21+W21)</f>
        <v>898</v>
      </c>
      <c r="L25" s="164">
        <f>PRODUCT((F25+G25)/E25)</f>
        <v>0.26874999999999999</v>
      </c>
      <c r="M25" s="164">
        <f>PRODUCT(H25/E25)</f>
        <v>0.41875000000000001</v>
      </c>
      <c r="N25" s="164">
        <f>PRODUCT((F25+G25+H25)/E25)</f>
        <v>0.6875</v>
      </c>
      <c r="O25" s="164">
        <f>PRODUCT(I25/E25)</f>
        <v>2.9125000000000001</v>
      </c>
      <c r="Q25" s="48"/>
      <c r="R25" s="48"/>
      <c r="S25" s="48"/>
      <c r="T25" s="44" t="s">
        <v>90</v>
      </c>
      <c r="U25" s="44"/>
      <c r="V25" s="44"/>
      <c r="W25" s="44"/>
      <c r="X25" s="44"/>
      <c r="Y25" s="44"/>
      <c r="Z25" s="44"/>
      <c r="AA25" s="44"/>
      <c r="AB25" s="44"/>
      <c r="AC25" s="48"/>
      <c r="AD25" s="48"/>
      <c r="AE25" s="48"/>
      <c r="AF25" s="48"/>
      <c r="AG25" s="48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68" t="s">
        <v>118</v>
      </c>
      <c r="C26" s="169"/>
      <c r="D26" s="170"/>
      <c r="E26" s="162">
        <f>PRODUCT(AA21+AM21)</f>
        <v>64</v>
      </c>
      <c r="F26" s="162">
        <f>PRODUCT(AB21+AN21)</f>
        <v>3</v>
      </c>
      <c r="G26" s="162">
        <f>PRODUCT(AC21+AO21)</f>
        <v>45</v>
      </c>
      <c r="H26" s="162">
        <f>PRODUCT(AD21+AP21)</f>
        <v>74</v>
      </c>
      <c r="I26" s="162">
        <f>PRODUCT(AE21+AQ21)</f>
        <v>282</v>
      </c>
      <c r="J26" s="163">
        <f>PRODUCT(I26/K26)</f>
        <v>0.64090909090909087</v>
      </c>
      <c r="K26" s="23">
        <f>PRODUCT(AG21+AS21)</f>
        <v>440</v>
      </c>
      <c r="L26" s="164">
        <f>PRODUCT((F26+G26)/E26)</f>
        <v>0.75</v>
      </c>
      <c r="M26" s="164">
        <f>PRODUCT(H26/E26)</f>
        <v>1.15625</v>
      </c>
      <c r="N26" s="164">
        <f>PRODUCT((F26+G26+H26)/E26)</f>
        <v>1.90625</v>
      </c>
      <c r="O26" s="164">
        <f>PRODUCT(I26/E26)</f>
        <v>4.40625</v>
      </c>
      <c r="Q26" s="48"/>
      <c r="R26" s="48"/>
      <c r="S26" s="44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4"/>
      <c r="AL26" s="23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171" t="s">
        <v>120</v>
      </c>
      <c r="C27" s="172"/>
      <c r="D27" s="173"/>
      <c r="E27" s="162">
        <f>SUM(E24:E26)</f>
        <v>312</v>
      </c>
      <c r="F27" s="162">
        <f t="shared" ref="F27:I27" si="0">SUM(F24:F26)</f>
        <v>8</v>
      </c>
      <c r="G27" s="162">
        <f t="shared" si="0"/>
        <v>103</v>
      </c>
      <c r="H27" s="162">
        <f t="shared" si="0"/>
        <v>148</v>
      </c>
      <c r="I27" s="162">
        <f t="shared" si="0"/>
        <v>866</v>
      </c>
      <c r="J27" s="163">
        <f>PRODUCT(I27/K27)</f>
        <v>0.51546729697555249</v>
      </c>
      <c r="K27" s="44">
        <f>SUM(K24:K26)</f>
        <v>1680.0289855072465</v>
      </c>
      <c r="L27" s="164">
        <f>PRODUCT((F27+G27)/E27)</f>
        <v>0.35576923076923078</v>
      </c>
      <c r="M27" s="164">
        <f>PRODUCT(H27/E27)</f>
        <v>0.47435897435897434</v>
      </c>
      <c r="N27" s="164">
        <f>PRODUCT((F27+G27+H27)/E27)</f>
        <v>0.83012820512820518</v>
      </c>
      <c r="O27" s="164">
        <f>PRODUCT(I27/E27)</f>
        <v>2.7756410256410255</v>
      </c>
      <c r="Q27" s="23"/>
      <c r="R27" s="23"/>
      <c r="S27" s="23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23"/>
      <c r="F28" s="23"/>
      <c r="G28" s="23"/>
      <c r="H28" s="23"/>
      <c r="I28" s="23"/>
      <c r="J28" s="44"/>
      <c r="K28" s="44"/>
      <c r="L28" s="23"/>
      <c r="M28" s="23"/>
      <c r="N28" s="23"/>
      <c r="O28" s="23"/>
      <c r="P28" s="44"/>
      <c r="Q28" s="44"/>
      <c r="R28" s="44"/>
      <c r="S28" s="44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4"/>
      <c r="AL180" s="23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4"/>
      <c r="AL181" s="23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4"/>
      <c r="AL182" s="23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4"/>
      <c r="AL183" s="23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4"/>
      <c r="AL184" s="23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4"/>
      <c r="AL185" s="23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4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4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4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4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4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4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23"/>
      <c r="AL192" s="23"/>
    </row>
    <row r="193" spans="12:38" x14ac:dyDescent="0.25"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</row>
    <row r="194" spans="12:38" x14ac:dyDescent="0.25"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</row>
    <row r="195" spans="12:38" x14ac:dyDescent="0.25"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7"/>
      <c r="S215" s="47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47"/>
      <c r="S216" s="47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47"/>
      <c r="S217" s="4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47"/>
      <c r="S218" s="47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47"/>
      <c r="S219" s="47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47"/>
      <c r="S220" s="47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</sheetData>
  <sortState ref="X19:AT20">
    <sortCondition ref="X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4" customWidth="1"/>
    <col min="3" max="3" width="25" style="73" customWidth="1"/>
    <col min="4" max="4" width="10.5703125" style="99" customWidth="1"/>
    <col min="5" max="5" width="8.85546875" style="99" customWidth="1"/>
    <col min="6" max="6" width="0.7109375" style="47" customWidth="1"/>
    <col min="7" max="16" width="5.28515625" style="73" customWidth="1"/>
    <col min="17" max="21" width="6.7109375" style="146" customWidth="1"/>
    <col min="22" max="22" width="10.5703125" style="73" customWidth="1"/>
    <col min="23" max="23" width="20.7109375" style="99" customWidth="1"/>
    <col min="24" max="24" width="9.7109375" style="73" customWidth="1"/>
    <col min="25" max="30" width="9.140625" style="100"/>
  </cols>
  <sheetData>
    <row r="1" spans="1:30" ht="18.75" x14ac:dyDescent="0.3">
      <c r="A1" s="1"/>
      <c r="B1" s="113" t="s">
        <v>88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7"/>
      <c r="R1" s="137"/>
      <c r="S1" s="137"/>
      <c r="T1" s="137"/>
      <c r="U1" s="137"/>
      <c r="V1" s="80"/>
      <c r="W1" s="81"/>
      <c r="X1" s="71"/>
      <c r="Y1" s="82"/>
      <c r="Z1" s="82"/>
      <c r="AA1" s="82"/>
      <c r="AB1" s="82"/>
      <c r="AC1" s="82"/>
      <c r="AD1" s="82"/>
    </row>
    <row r="2" spans="1:30" x14ac:dyDescent="0.25">
      <c r="A2" s="1"/>
      <c r="B2" s="10" t="s">
        <v>48</v>
      </c>
      <c r="C2" s="5" t="s">
        <v>57</v>
      </c>
      <c r="D2" s="7"/>
      <c r="E2" s="6"/>
      <c r="F2" s="6"/>
      <c r="G2" s="6"/>
      <c r="H2" s="6"/>
      <c r="I2" s="6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6"/>
      <c r="X2" s="32"/>
      <c r="Y2" s="82"/>
      <c r="Z2" s="82"/>
      <c r="AA2" s="82"/>
      <c r="AB2" s="82"/>
      <c r="AC2" s="82"/>
      <c r="AD2" s="82"/>
    </row>
    <row r="3" spans="1:30" x14ac:dyDescent="0.25">
      <c r="A3" s="1"/>
      <c r="B3" s="22" t="s">
        <v>71</v>
      </c>
      <c r="C3" s="22" t="s">
        <v>58</v>
      </c>
      <c r="D3" s="16" t="s">
        <v>59</v>
      </c>
      <c r="E3" s="21" t="s">
        <v>1</v>
      </c>
      <c r="F3" s="84"/>
      <c r="G3" s="18" t="s">
        <v>60</v>
      </c>
      <c r="H3" s="15" t="s">
        <v>61</v>
      </c>
      <c r="I3" s="15" t="s">
        <v>32</v>
      </c>
      <c r="J3" s="17" t="s">
        <v>62</v>
      </c>
      <c r="K3" s="17" t="s">
        <v>63</v>
      </c>
      <c r="L3" s="17" t="s">
        <v>64</v>
      </c>
      <c r="M3" s="18" t="s">
        <v>65</v>
      </c>
      <c r="N3" s="18" t="s">
        <v>31</v>
      </c>
      <c r="O3" s="15" t="s">
        <v>66</v>
      </c>
      <c r="P3" s="18" t="s">
        <v>61</v>
      </c>
      <c r="Q3" s="125" t="s">
        <v>17</v>
      </c>
      <c r="R3" s="125">
        <v>1</v>
      </c>
      <c r="S3" s="125">
        <v>2</v>
      </c>
      <c r="T3" s="125">
        <v>3</v>
      </c>
      <c r="U3" s="125" t="s">
        <v>67</v>
      </c>
      <c r="V3" s="17" t="s">
        <v>22</v>
      </c>
      <c r="W3" s="16" t="s">
        <v>68</v>
      </c>
      <c r="X3" s="16" t="s">
        <v>69</v>
      </c>
      <c r="Y3" s="82"/>
      <c r="Z3" s="82"/>
      <c r="AA3" s="82"/>
      <c r="AB3" s="82"/>
      <c r="AC3" s="82"/>
      <c r="AD3" s="82"/>
    </row>
    <row r="4" spans="1:30" x14ac:dyDescent="0.25">
      <c r="A4" s="1"/>
      <c r="B4" s="101" t="s">
        <v>77</v>
      </c>
      <c r="C4" s="102" t="s">
        <v>78</v>
      </c>
      <c r="D4" s="103" t="s">
        <v>79</v>
      </c>
      <c r="E4" s="104" t="s">
        <v>42</v>
      </c>
      <c r="F4" s="23"/>
      <c r="G4" s="105">
        <v>1</v>
      </c>
      <c r="H4" s="106"/>
      <c r="I4" s="106"/>
      <c r="J4" s="107" t="s">
        <v>82</v>
      </c>
      <c r="K4" s="107">
        <v>5</v>
      </c>
      <c r="L4" s="108"/>
      <c r="M4" s="107">
        <v>1</v>
      </c>
      <c r="N4" s="105"/>
      <c r="O4" s="106"/>
      <c r="P4" s="106">
        <v>3</v>
      </c>
      <c r="Q4" s="139" t="s">
        <v>112</v>
      </c>
      <c r="R4" s="139"/>
      <c r="S4" s="139" t="s">
        <v>112</v>
      </c>
      <c r="T4" s="139"/>
      <c r="U4" s="139"/>
      <c r="V4" s="109">
        <v>0.66700000000000004</v>
      </c>
      <c r="W4" s="102" t="s">
        <v>80</v>
      </c>
      <c r="X4" s="110" t="s">
        <v>81</v>
      </c>
      <c r="Y4" s="82"/>
      <c r="Z4" s="82"/>
      <c r="AA4" s="82"/>
      <c r="AB4" s="82"/>
      <c r="AC4" s="82"/>
      <c r="AD4" s="82"/>
    </row>
    <row r="5" spans="1:30" x14ac:dyDescent="0.25">
      <c r="A5" s="1"/>
      <c r="B5" s="85" t="s">
        <v>72</v>
      </c>
      <c r="C5" s="86" t="s">
        <v>73</v>
      </c>
      <c r="D5" s="87" t="s">
        <v>70</v>
      </c>
      <c r="E5" s="88" t="s">
        <v>42</v>
      </c>
      <c r="F5" s="112"/>
      <c r="G5" s="89"/>
      <c r="H5" s="90"/>
      <c r="I5" s="90">
        <v>1</v>
      </c>
      <c r="J5" s="91" t="s">
        <v>76</v>
      </c>
      <c r="K5" s="91">
        <v>6</v>
      </c>
      <c r="L5" s="83"/>
      <c r="M5" s="91">
        <v>1</v>
      </c>
      <c r="N5" s="89"/>
      <c r="O5" s="90"/>
      <c r="P5" s="90">
        <v>1</v>
      </c>
      <c r="Q5" s="140" t="s">
        <v>111</v>
      </c>
      <c r="R5" s="140" t="s">
        <v>112</v>
      </c>
      <c r="S5" s="140" t="s">
        <v>109</v>
      </c>
      <c r="T5" s="140" t="s">
        <v>110</v>
      </c>
      <c r="U5" s="140"/>
      <c r="V5" s="92">
        <v>0.5</v>
      </c>
      <c r="W5" s="86" t="s">
        <v>74</v>
      </c>
      <c r="X5" s="93" t="s">
        <v>75</v>
      </c>
      <c r="Y5" s="82"/>
      <c r="Z5" s="82"/>
      <c r="AA5" s="82"/>
      <c r="AB5" s="82"/>
      <c r="AC5" s="82"/>
      <c r="AD5" s="82"/>
    </row>
    <row r="6" spans="1:30" x14ac:dyDescent="0.25">
      <c r="A6" s="9"/>
      <c r="B6" s="22" t="s">
        <v>7</v>
      </c>
      <c r="C6" s="17"/>
      <c r="D6" s="16"/>
      <c r="E6" s="132"/>
      <c r="F6" s="111"/>
      <c r="G6" s="18">
        <v>1</v>
      </c>
      <c r="H6" s="18"/>
      <c r="I6" s="18">
        <v>1</v>
      </c>
      <c r="J6" s="17"/>
      <c r="K6" s="17"/>
      <c r="L6" s="18"/>
      <c r="M6" s="18">
        <v>2</v>
      </c>
      <c r="N6" s="18"/>
      <c r="O6" s="18"/>
      <c r="P6" s="18">
        <v>4</v>
      </c>
      <c r="Q6" s="125" t="s">
        <v>113</v>
      </c>
      <c r="R6" s="125"/>
      <c r="S6" s="125"/>
      <c r="T6" s="125"/>
      <c r="U6" s="125"/>
      <c r="V6" s="42">
        <v>0.55600000000000005</v>
      </c>
      <c r="W6" s="133"/>
      <c r="X6" s="125"/>
      <c r="Y6" s="82"/>
      <c r="Z6" s="82"/>
      <c r="AA6" s="82"/>
      <c r="AB6" s="82"/>
      <c r="AC6" s="82"/>
      <c r="AD6" s="82"/>
    </row>
    <row r="7" spans="1:30" x14ac:dyDescent="0.25">
      <c r="A7" s="1"/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41"/>
      <c r="R7" s="141"/>
      <c r="S7" s="141"/>
      <c r="T7" s="141"/>
      <c r="U7" s="141"/>
      <c r="V7" s="135"/>
      <c r="W7" s="135"/>
      <c r="X7" s="136"/>
      <c r="Y7" s="94"/>
      <c r="Z7" s="82"/>
      <c r="AA7" s="82"/>
      <c r="AB7" s="82"/>
      <c r="AC7" s="82"/>
      <c r="AD7" s="82"/>
    </row>
    <row r="8" spans="1:30" x14ac:dyDescent="0.25">
      <c r="A8" s="9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142"/>
      <c r="R8" s="142"/>
      <c r="S8" s="142"/>
      <c r="T8" s="142"/>
      <c r="U8" s="142"/>
      <c r="V8" s="94"/>
      <c r="W8" s="94"/>
      <c r="X8" s="94"/>
      <c r="Y8" s="94"/>
      <c r="Z8" s="82"/>
      <c r="AA8" s="82"/>
      <c r="AB8" s="82"/>
      <c r="AC8" s="82"/>
      <c r="AD8" s="82"/>
    </row>
    <row r="9" spans="1:30" x14ac:dyDescent="0.25">
      <c r="A9" s="9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142"/>
      <c r="R9" s="142"/>
      <c r="S9" s="142"/>
      <c r="T9" s="142"/>
      <c r="U9" s="142"/>
      <c r="V9" s="94"/>
      <c r="W9" s="94"/>
      <c r="X9" s="94"/>
      <c r="Y9" s="94"/>
      <c r="Z9" s="82"/>
      <c r="AA9" s="82"/>
      <c r="AB9" s="82"/>
      <c r="AC9" s="82"/>
      <c r="AD9" s="82"/>
    </row>
    <row r="10" spans="1:30" x14ac:dyDescent="0.25">
      <c r="A10" s="9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142"/>
      <c r="R10" s="142"/>
      <c r="S10" s="142"/>
      <c r="T10" s="142"/>
      <c r="U10" s="142"/>
      <c r="V10" s="94"/>
      <c r="W10" s="94"/>
      <c r="X10" s="94"/>
      <c r="Y10" s="94"/>
      <c r="Z10" s="82"/>
      <c r="AA10" s="82"/>
      <c r="AB10" s="82"/>
      <c r="AC10" s="82"/>
      <c r="AD10" s="82"/>
    </row>
    <row r="11" spans="1:30" x14ac:dyDescent="0.25">
      <c r="A11" s="9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142"/>
      <c r="R11" s="142"/>
      <c r="S11" s="142"/>
      <c r="T11" s="142"/>
      <c r="U11" s="142"/>
      <c r="V11" s="94"/>
      <c r="W11" s="94"/>
      <c r="X11" s="94"/>
      <c r="Y11" s="94"/>
      <c r="Z11" s="82"/>
      <c r="AA11" s="82"/>
      <c r="AB11" s="82"/>
      <c r="AC11" s="82"/>
      <c r="AD11" s="82"/>
    </row>
    <row r="12" spans="1:30" x14ac:dyDescent="0.25">
      <c r="A12" s="9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142"/>
      <c r="R12" s="142"/>
      <c r="S12" s="142"/>
      <c r="T12" s="142"/>
      <c r="U12" s="142"/>
      <c r="V12" s="94"/>
      <c r="W12" s="94"/>
      <c r="X12" s="94"/>
      <c r="Y12" s="94"/>
      <c r="Z12" s="82"/>
      <c r="AA12" s="82"/>
      <c r="AB12" s="82"/>
      <c r="AC12" s="82"/>
      <c r="AD12" s="82"/>
    </row>
    <row r="13" spans="1:30" x14ac:dyDescent="0.25">
      <c r="A13" s="9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142"/>
      <c r="R13" s="142"/>
      <c r="S13" s="142"/>
      <c r="T13" s="142"/>
      <c r="U13" s="142"/>
      <c r="V13" s="94"/>
      <c r="W13" s="94"/>
      <c r="X13" s="94"/>
      <c r="Y13" s="94"/>
      <c r="Z13" s="82"/>
      <c r="AA13" s="82"/>
      <c r="AB13" s="82"/>
      <c r="AC13" s="82"/>
      <c r="AD13" s="82"/>
    </row>
    <row r="14" spans="1:30" x14ac:dyDescent="0.25">
      <c r="A14" s="9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142"/>
      <c r="R14" s="142"/>
      <c r="S14" s="142"/>
      <c r="T14" s="142"/>
      <c r="U14" s="142"/>
      <c r="V14" s="94"/>
      <c r="W14" s="94"/>
      <c r="X14" s="94"/>
      <c r="Y14" s="94"/>
      <c r="Z14" s="82"/>
      <c r="AA14" s="82"/>
      <c r="AB14" s="82"/>
      <c r="AC14" s="82"/>
      <c r="AD14" s="82"/>
    </row>
    <row r="15" spans="1:30" x14ac:dyDescent="0.25">
      <c r="A15" s="9"/>
      <c r="B15" s="94"/>
      <c r="C15" s="44"/>
      <c r="D15" s="94"/>
      <c r="E15" s="95"/>
      <c r="G15" s="44"/>
      <c r="H15" s="48"/>
      <c r="I15" s="44"/>
      <c r="J15" s="23"/>
      <c r="K15" s="23"/>
      <c r="L15" s="23"/>
      <c r="M15" s="44"/>
      <c r="N15" s="44"/>
      <c r="O15" s="44"/>
      <c r="P15" s="44"/>
      <c r="Q15" s="143"/>
      <c r="R15" s="143"/>
      <c r="S15" s="143"/>
      <c r="T15" s="143"/>
      <c r="U15" s="143"/>
      <c r="V15" s="44"/>
      <c r="W15" s="94"/>
      <c r="X15" s="44"/>
      <c r="Y15" s="82"/>
      <c r="Z15" s="82"/>
      <c r="AA15" s="82"/>
      <c r="AB15" s="82"/>
      <c r="AC15" s="82"/>
      <c r="AD15" s="82"/>
    </row>
    <row r="16" spans="1:30" x14ac:dyDescent="0.25">
      <c r="A16" s="9"/>
      <c r="B16" s="94"/>
      <c r="C16" s="44"/>
      <c r="D16" s="94"/>
      <c r="E16" s="95"/>
      <c r="G16" s="44"/>
      <c r="H16" s="48"/>
      <c r="I16" s="44"/>
      <c r="J16" s="23"/>
      <c r="K16" s="23"/>
      <c r="L16" s="23"/>
      <c r="M16" s="44"/>
      <c r="N16" s="44"/>
      <c r="O16" s="44"/>
      <c r="P16" s="44"/>
      <c r="Q16" s="143"/>
      <c r="R16" s="143"/>
      <c r="S16" s="143"/>
      <c r="T16" s="143"/>
      <c r="U16" s="143"/>
      <c r="V16" s="44"/>
      <c r="W16" s="94"/>
      <c r="X16" s="44"/>
      <c r="Y16" s="82"/>
      <c r="Z16" s="82"/>
      <c r="AA16" s="82"/>
      <c r="AB16" s="82"/>
      <c r="AC16" s="82"/>
      <c r="AD16" s="82"/>
    </row>
    <row r="17" spans="1:30" x14ac:dyDescent="0.25">
      <c r="A17" s="9"/>
      <c r="B17" s="94"/>
      <c r="C17" s="44"/>
      <c r="D17" s="94"/>
      <c r="E17" s="95"/>
      <c r="G17" s="44"/>
      <c r="H17" s="48"/>
      <c r="I17" s="44"/>
      <c r="J17" s="23"/>
      <c r="K17" s="23"/>
      <c r="L17" s="23"/>
      <c r="M17" s="44"/>
      <c r="N17" s="44"/>
      <c r="O17" s="44"/>
      <c r="P17" s="44"/>
      <c r="Q17" s="143"/>
      <c r="R17" s="143"/>
      <c r="S17" s="143"/>
      <c r="T17" s="143"/>
      <c r="U17" s="143"/>
      <c r="V17" s="44"/>
      <c r="W17" s="94"/>
      <c r="X17" s="44"/>
      <c r="Y17" s="82"/>
      <c r="Z17" s="82"/>
      <c r="AA17" s="82"/>
      <c r="AB17" s="82"/>
      <c r="AC17" s="82"/>
      <c r="AD17" s="82"/>
    </row>
    <row r="18" spans="1:30" x14ac:dyDescent="0.25">
      <c r="A18" s="9"/>
      <c r="B18" s="94"/>
      <c r="C18" s="44"/>
      <c r="D18" s="94"/>
      <c r="E18" s="95"/>
      <c r="G18" s="44"/>
      <c r="H18" s="48"/>
      <c r="I18" s="44"/>
      <c r="J18" s="23"/>
      <c r="K18" s="23"/>
      <c r="L18" s="23"/>
      <c r="M18" s="44"/>
      <c r="N18" s="44"/>
      <c r="O18" s="44"/>
      <c r="P18" s="44"/>
      <c r="Q18" s="143"/>
      <c r="R18" s="143"/>
      <c r="S18" s="143"/>
      <c r="T18" s="143"/>
      <c r="U18" s="143"/>
      <c r="V18" s="44"/>
      <c r="W18" s="94"/>
      <c r="X18" s="44"/>
      <c r="Y18" s="82"/>
      <c r="Z18" s="82"/>
      <c r="AA18" s="82"/>
      <c r="AB18" s="82"/>
      <c r="AC18" s="82"/>
      <c r="AD18" s="82"/>
    </row>
    <row r="19" spans="1:30" x14ac:dyDescent="0.25">
      <c r="A19" s="9"/>
      <c r="B19" s="94"/>
      <c r="C19" s="44"/>
      <c r="D19" s="94"/>
      <c r="E19" s="95"/>
      <c r="G19" s="44"/>
      <c r="H19" s="48"/>
      <c r="I19" s="44"/>
      <c r="J19" s="23"/>
      <c r="K19" s="23"/>
      <c r="L19" s="23"/>
      <c r="M19" s="44"/>
      <c r="N19" s="44"/>
      <c r="O19" s="44"/>
      <c r="P19" s="44"/>
      <c r="Q19" s="143"/>
      <c r="R19" s="143"/>
      <c r="S19" s="143"/>
      <c r="T19" s="143"/>
      <c r="U19" s="143"/>
      <c r="V19" s="44"/>
      <c r="W19" s="94"/>
      <c r="X19" s="44"/>
      <c r="Y19" s="82"/>
      <c r="Z19" s="82"/>
      <c r="AA19" s="82"/>
      <c r="AB19" s="82"/>
      <c r="AC19" s="82"/>
      <c r="AD19" s="82"/>
    </row>
    <row r="20" spans="1:30" x14ac:dyDescent="0.25">
      <c r="A20" s="9"/>
      <c r="B20" s="44"/>
      <c r="C20" s="44"/>
      <c r="D20" s="94"/>
      <c r="E20" s="96"/>
      <c r="F20" s="94"/>
      <c r="G20" s="44"/>
      <c r="H20" s="48"/>
      <c r="I20" s="44"/>
      <c r="J20" s="23"/>
      <c r="K20" s="23"/>
      <c r="L20" s="23"/>
      <c r="M20" s="44"/>
      <c r="N20" s="44"/>
      <c r="O20" s="44"/>
      <c r="P20" s="44"/>
      <c r="Q20" s="143"/>
      <c r="R20" s="143"/>
      <c r="S20" s="143"/>
      <c r="T20" s="143"/>
      <c r="U20" s="143"/>
      <c r="V20" s="44"/>
      <c r="W20" s="94"/>
      <c r="X20" s="44"/>
      <c r="Y20" s="82"/>
      <c r="Z20" s="82"/>
      <c r="AA20" s="82"/>
      <c r="AB20" s="82"/>
      <c r="AC20" s="82"/>
      <c r="AD20" s="82"/>
    </row>
    <row r="21" spans="1:30" x14ac:dyDescent="0.25">
      <c r="A21" s="9"/>
      <c r="B21" s="4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142"/>
      <c r="R21" s="142"/>
      <c r="S21" s="142"/>
      <c r="T21" s="142"/>
      <c r="U21" s="142"/>
      <c r="V21" s="94"/>
      <c r="W21" s="94"/>
      <c r="X21" s="94"/>
      <c r="Y21" s="82"/>
      <c r="Z21" s="82"/>
      <c r="AA21" s="82"/>
      <c r="AB21" s="82"/>
      <c r="AC21" s="82"/>
      <c r="AD21" s="82"/>
    </row>
    <row r="22" spans="1:30" x14ac:dyDescent="0.25">
      <c r="A22" s="9"/>
      <c r="B22" s="4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142"/>
      <c r="R22" s="142"/>
      <c r="S22" s="142"/>
      <c r="T22" s="142"/>
      <c r="U22" s="142"/>
      <c r="V22" s="94"/>
      <c r="W22" s="94"/>
      <c r="X22" s="94"/>
      <c r="Y22" s="82"/>
      <c r="Z22" s="82"/>
      <c r="AA22" s="82"/>
      <c r="AB22" s="82"/>
      <c r="AC22" s="82"/>
      <c r="AD22" s="82"/>
    </row>
    <row r="23" spans="1:30" x14ac:dyDescent="0.25">
      <c r="A23" s="9"/>
      <c r="B23" s="4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142"/>
      <c r="R23" s="142"/>
      <c r="S23" s="142"/>
      <c r="T23" s="142"/>
      <c r="U23" s="142"/>
      <c r="V23" s="94"/>
      <c r="W23" s="94"/>
      <c r="X23" s="94"/>
      <c r="Y23" s="82"/>
      <c r="Z23" s="82"/>
      <c r="AA23" s="82"/>
      <c r="AB23" s="82"/>
      <c r="AC23" s="82"/>
      <c r="AD23" s="82"/>
    </row>
    <row r="24" spans="1:30" x14ac:dyDescent="0.25">
      <c r="A24" s="9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42"/>
      <c r="R24" s="142"/>
      <c r="S24" s="142"/>
      <c r="T24" s="142"/>
      <c r="U24" s="142"/>
      <c r="V24" s="94"/>
      <c r="W24" s="94"/>
      <c r="X24" s="94"/>
      <c r="Y24" s="82"/>
      <c r="Z24" s="82"/>
      <c r="AA24" s="82"/>
      <c r="AB24" s="82"/>
      <c r="AC24" s="82"/>
      <c r="AD24" s="82"/>
    </row>
    <row r="25" spans="1:30" x14ac:dyDescent="0.25">
      <c r="A25" s="9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142"/>
      <c r="R25" s="142"/>
      <c r="S25" s="142"/>
      <c r="T25" s="142"/>
      <c r="U25" s="142"/>
      <c r="V25" s="94"/>
      <c r="W25" s="94"/>
      <c r="X25" s="94"/>
      <c r="Y25" s="82"/>
      <c r="Z25" s="82"/>
      <c r="AA25" s="82"/>
      <c r="AB25" s="82"/>
      <c r="AC25" s="82"/>
      <c r="AD25" s="82"/>
    </row>
    <row r="26" spans="1:30" x14ac:dyDescent="0.25">
      <c r="A26" s="9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42"/>
      <c r="R26" s="142"/>
      <c r="S26" s="142"/>
      <c r="T26" s="142"/>
      <c r="U26" s="142"/>
      <c r="V26" s="94"/>
      <c r="W26" s="94"/>
      <c r="X26" s="94"/>
      <c r="Y26" s="82"/>
      <c r="Z26" s="82"/>
      <c r="AA26" s="82"/>
      <c r="AB26" s="82"/>
      <c r="AC26" s="82"/>
      <c r="AD26" s="82"/>
    </row>
    <row r="27" spans="1:30" x14ac:dyDescent="0.25">
      <c r="A27" s="9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142"/>
      <c r="R27" s="142"/>
      <c r="S27" s="142"/>
      <c r="T27" s="142"/>
      <c r="U27" s="142"/>
      <c r="V27" s="94"/>
      <c r="W27" s="94"/>
      <c r="X27" s="94"/>
      <c r="Y27" s="82"/>
      <c r="Z27" s="82"/>
      <c r="AA27" s="82"/>
      <c r="AB27" s="82"/>
      <c r="AC27" s="82"/>
      <c r="AD27" s="82"/>
    </row>
    <row r="28" spans="1:30" x14ac:dyDescent="0.25">
      <c r="A28" s="9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142"/>
      <c r="R28" s="142"/>
      <c r="S28" s="142"/>
      <c r="T28" s="142"/>
      <c r="U28" s="142"/>
      <c r="V28" s="94"/>
      <c r="W28" s="94"/>
      <c r="X28" s="94"/>
      <c r="Y28" s="82"/>
      <c r="Z28" s="82"/>
      <c r="AA28" s="82"/>
      <c r="AB28" s="82"/>
      <c r="AC28" s="82"/>
      <c r="AD28" s="82"/>
    </row>
    <row r="29" spans="1:30" x14ac:dyDescent="0.25">
      <c r="A29" s="9"/>
      <c r="B29" s="94"/>
      <c r="C29" s="44"/>
      <c r="D29" s="94"/>
      <c r="E29" s="95"/>
      <c r="G29" s="44"/>
      <c r="H29" s="48"/>
      <c r="I29" s="44"/>
      <c r="J29" s="23"/>
      <c r="K29" s="23"/>
      <c r="L29" s="23"/>
      <c r="M29" s="44"/>
      <c r="N29" s="44"/>
      <c r="O29" s="44"/>
      <c r="P29" s="44"/>
      <c r="Q29" s="143"/>
      <c r="R29" s="143"/>
      <c r="S29" s="143"/>
      <c r="T29" s="143"/>
      <c r="U29" s="143"/>
      <c r="V29" s="44"/>
      <c r="W29" s="94"/>
      <c r="X29" s="44"/>
      <c r="Y29" s="82"/>
      <c r="Z29" s="82"/>
      <c r="AA29" s="82"/>
      <c r="AB29" s="82"/>
      <c r="AC29" s="82"/>
      <c r="AD29" s="82"/>
    </row>
    <row r="30" spans="1:30" x14ac:dyDescent="0.25">
      <c r="A30" s="9"/>
      <c r="B30" s="94"/>
      <c r="C30" s="44"/>
      <c r="D30" s="94"/>
      <c r="E30" s="95"/>
      <c r="G30" s="44"/>
      <c r="H30" s="48"/>
      <c r="I30" s="44"/>
      <c r="J30" s="23"/>
      <c r="K30" s="23"/>
      <c r="L30" s="23"/>
      <c r="M30" s="44"/>
      <c r="N30" s="44"/>
      <c r="O30" s="44"/>
      <c r="P30" s="44"/>
      <c r="Q30" s="143"/>
      <c r="R30" s="143"/>
      <c r="S30" s="143"/>
      <c r="T30" s="143"/>
      <c r="U30" s="143"/>
      <c r="V30" s="44"/>
      <c r="W30" s="94"/>
      <c r="X30" s="44"/>
      <c r="Y30" s="82"/>
      <c r="Z30" s="82"/>
      <c r="AA30" s="82"/>
      <c r="AB30" s="82"/>
      <c r="AC30" s="82"/>
      <c r="AD30" s="82"/>
    </row>
    <row r="31" spans="1:30" x14ac:dyDescent="0.25">
      <c r="A31" s="9"/>
      <c r="B31" s="94"/>
      <c r="C31" s="44"/>
      <c r="D31" s="94"/>
      <c r="E31" s="95"/>
      <c r="G31" s="44"/>
      <c r="H31" s="48"/>
      <c r="I31" s="44"/>
      <c r="J31" s="23"/>
      <c r="K31" s="23"/>
      <c r="L31" s="23"/>
      <c r="M31" s="44"/>
      <c r="N31" s="44"/>
      <c r="O31" s="44"/>
      <c r="P31" s="44"/>
      <c r="Q31" s="143"/>
      <c r="R31" s="143"/>
      <c r="S31" s="143"/>
      <c r="T31" s="143"/>
      <c r="U31" s="143"/>
      <c r="V31" s="44"/>
      <c r="W31" s="97"/>
      <c r="X31" s="44"/>
      <c r="Y31" s="82"/>
      <c r="Z31" s="82"/>
      <c r="AA31" s="82"/>
      <c r="AB31" s="82"/>
      <c r="AC31" s="82"/>
      <c r="AD31" s="82"/>
    </row>
    <row r="32" spans="1:30" x14ac:dyDescent="0.25">
      <c r="A32" s="9"/>
      <c r="B32" s="94"/>
      <c r="C32" s="44"/>
      <c r="D32" s="94"/>
      <c r="E32" s="95"/>
      <c r="G32" s="44"/>
      <c r="H32" s="48"/>
      <c r="I32" s="44"/>
      <c r="J32" s="23"/>
      <c r="K32" s="23"/>
      <c r="L32" s="23"/>
      <c r="M32" s="44"/>
      <c r="N32" s="44"/>
      <c r="O32" s="44"/>
      <c r="P32" s="44"/>
      <c r="Q32" s="143"/>
      <c r="R32" s="143"/>
      <c r="S32" s="143"/>
      <c r="T32" s="143"/>
      <c r="U32" s="143"/>
      <c r="V32" s="44"/>
      <c r="W32" s="44"/>
      <c r="X32" s="44"/>
      <c r="Y32" s="82"/>
      <c r="Z32" s="82"/>
      <c r="AA32" s="82"/>
      <c r="AB32" s="82"/>
      <c r="AC32" s="82"/>
      <c r="AD32" s="82"/>
    </row>
    <row r="33" spans="1:30" x14ac:dyDescent="0.25">
      <c r="A33" s="9"/>
      <c r="B33" s="94"/>
      <c r="C33" s="44"/>
      <c r="D33" s="94"/>
      <c r="E33" s="95"/>
      <c r="G33" s="44"/>
      <c r="H33" s="48"/>
      <c r="I33" s="44"/>
      <c r="J33" s="23"/>
      <c r="K33" s="23"/>
      <c r="L33" s="23"/>
      <c r="M33" s="44"/>
      <c r="N33" s="44"/>
      <c r="O33" s="44"/>
      <c r="P33" s="44"/>
      <c r="Q33" s="143"/>
      <c r="R33" s="143"/>
      <c r="S33" s="143"/>
      <c r="T33" s="143"/>
      <c r="U33" s="143"/>
      <c r="V33" s="44"/>
      <c r="W33" s="98"/>
      <c r="X33" s="44"/>
      <c r="Y33" s="82"/>
      <c r="Z33" s="82"/>
      <c r="AA33" s="82"/>
      <c r="AB33" s="82"/>
      <c r="AC33" s="82"/>
      <c r="AD33" s="82"/>
    </row>
    <row r="34" spans="1:30" x14ac:dyDescent="0.25">
      <c r="A34" s="9"/>
      <c r="B34" s="94"/>
      <c r="C34" s="44"/>
      <c r="D34" s="94"/>
      <c r="E34" s="95"/>
      <c r="G34" s="44"/>
      <c r="H34" s="48"/>
      <c r="I34" s="44"/>
      <c r="J34" s="23"/>
      <c r="K34" s="23"/>
      <c r="L34" s="23"/>
      <c r="M34" s="44"/>
      <c r="N34" s="44"/>
      <c r="O34" s="44"/>
      <c r="P34" s="44"/>
      <c r="Q34" s="143"/>
      <c r="R34" s="143"/>
      <c r="S34" s="143"/>
      <c r="T34" s="143"/>
      <c r="U34" s="143"/>
      <c r="V34" s="44"/>
      <c r="W34" s="94"/>
      <c r="X34" s="44"/>
      <c r="Y34" s="82"/>
      <c r="Z34" s="82"/>
      <c r="AA34" s="82"/>
      <c r="AB34" s="82"/>
      <c r="AC34" s="82"/>
      <c r="AD34" s="82"/>
    </row>
    <row r="35" spans="1:30" x14ac:dyDescent="0.25">
      <c r="A35" s="9"/>
      <c r="B35" s="94"/>
      <c r="C35" s="44"/>
      <c r="D35" s="94"/>
      <c r="E35" s="95"/>
      <c r="G35" s="44"/>
      <c r="H35" s="48"/>
      <c r="I35" s="44"/>
      <c r="J35" s="23"/>
      <c r="K35" s="23"/>
      <c r="L35" s="23"/>
      <c r="M35" s="44"/>
      <c r="N35" s="44"/>
      <c r="O35" s="44"/>
      <c r="P35" s="44"/>
      <c r="Q35" s="143"/>
      <c r="R35" s="143"/>
      <c r="S35" s="143"/>
      <c r="T35" s="143"/>
      <c r="U35" s="143"/>
      <c r="V35" s="44"/>
      <c r="W35" s="94"/>
      <c r="X35" s="44"/>
      <c r="Y35" s="82"/>
      <c r="Z35" s="82"/>
      <c r="AA35" s="82"/>
      <c r="AB35" s="82"/>
      <c r="AC35" s="82"/>
      <c r="AD35" s="82"/>
    </row>
    <row r="36" spans="1:30" x14ac:dyDescent="0.25">
      <c r="A36" s="9"/>
      <c r="B36" s="94"/>
      <c r="C36" s="44"/>
      <c r="D36" s="94"/>
      <c r="E36" s="95"/>
      <c r="G36" s="44"/>
      <c r="H36" s="48"/>
      <c r="I36" s="44"/>
      <c r="J36" s="23"/>
      <c r="K36" s="23"/>
      <c r="L36" s="23"/>
      <c r="M36" s="44"/>
      <c r="N36" s="44"/>
      <c r="O36" s="44"/>
      <c r="P36" s="44"/>
      <c r="Q36" s="143"/>
      <c r="R36" s="143"/>
      <c r="S36" s="143"/>
      <c r="T36" s="143"/>
      <c r="U36" s="143"/>
      <c r="V36" s="44"/>
      <c r="W36" s="94"/>
      <c r="X36" s="44"/>
      <c r="Y36" s="82"/>
      <c r="Z36" s="82"/>
      <c r="AA36" s="82"/>
      <c r="AB36" s="82"/>
      <c r="AC36" s="82"/>
      <c r="AD36" s="82"/>
    </row>
    <row r="37" spans="1:30" x14ac:dyDescent="0.25">
      <c r="A37" s="9"/>
      <c r="B37" s="94"/>
      <c r="C37" s="44"/>
      <c r="D37" s="94"/>
      <c r="E37" s="95"/>
      <c r="G37" s="44"/>
      <c r="H37" s="48"/>
      <c r="I37" s="44"/>
      <c r="J37" s="23"/>
      <c r="K37" s="23"/>
      <c r="L37" s="23"/>
      <c r="M37" s="44"/>
      <c r="N37" s="44"/>
      <c r="O37" s="44"/>
      <c r="P37" s="44"/>
      <c r="Q37" s="143"/>
      <c r="R37" s="143"/>
      <c r="S37" s="143"/>
      <c r="T37" s="143"/>
      <c r="U37" s="143"/>
      <c r="V37" s="44"/>
      <c r="W37" s="94"/>
      <c r="X37" s="44"/>
      <c r="Y37" s="82"/>
      <c r="Z37" s="82"/>
      <c r="AA37" s="82"/>
      <c r="AB37" s="82"/>
      <c r="AC37" s="82"/>
      <c r="AD37" s="82"/>
    </row>
    <row r="38" spans="1:30" x14ac:dyDescent="0.25">
      <c r="A38" s="9"/>
      <c r="B38" s="94"/>
      <c r="C38" s="44"/>
      <c r="D38" s="94"/>
      <c r="E38" s="95"/>
      <c r="G38" s="44"/>
      <c r="H38" s="48"/>
      <c r="I38" s="44"/>
      <c r="J38" s="23"/>
      <c r="K38" s="23"/>
      <c r="L38" s="23"/>
      <c r="M38" s="44"/>
      <c r="N38" s="44"/>
      <c r="O38" s="44"/>
      <c r="P38" s="44"/>
      <c r="Q38" s="143"/>
      <c r="R38" s="143"/>
      <c r="S38" s="143"/>
      <c r="T38" s="143"/>
      <c r="U38" s="143"/>
      <c r="V38" s="44"/>
      <c r="W38" s="94"/>
      <c r="X38" s="44"/>
      <c r="Y38" s="82"/>
      <c r="Z38" s="82"/>
      <c r="AA38" s="82"/>
      <c r="AB38" s="82"/>
      <c r="AC38" s="82"/>
      <c r="AD38" s="82"/>
    </row>
    <row r="39" spans="1:30" x14ac:dyDescent="0.25">
      <c r="A39" s="9"/>
      <c r="B39" s="94"/>
      <c r="C39" s="44"/>
      <c r="D39" s="94"/>
      <c r="E39" s="95"/>
      <c r="G39" s="44"/>
      <c r="H39" s="48"/>
      <c r="I39" s="44"/>
      <c r="J39" s="23"/>
      <c r="K39" s="23"/>
      <c r="L39" s="23"/>
      <c r="M39" s="44"/>
      <c r="N39" s="44"/>
      <c r="O39" s="44"/>
      <c r="P39" s="44"/>
      <c r="Q39" s="143"/>
      <c r="R39" s="143"/>
      <c r="S39" s="143"/>
      <c r="T39" s="143"/>
      <c r="U39" s="143"/>
      <c r="V39" s="44"/>
      <c r="W39" s="94"/>
      <c r="X39" s="44"/>
      <c r="Y39" s="82"/>
      <c r="Z39" s="82"/>
      <c r="AA39" s="82"/>
      <c r="AB39" s="82"/>
      <c r="AC39" s="82"/>
      <c r="AD39" s="82"/>
    </row>
    <row r="40" spans="1:30" x14ac:dyDescent="0.25">
      <c r="A40" s="9"/>
      <c r="B40" s="94"/>
      <c r="C40" s="44"/>
      <c r="D40" s="94"/>
      <c r="E40" s="95"/>
      <c r="G40" s="44"/>
      <c r="H40" s="48"/>
      <c r="I40" s="44"/>
      <c r="J40" s="23"/>
      <c r="K40" s="23"/>
      <c r="L40" s="23"/>
      <c r="M40" s="44"/>
      <c r="N40" s="44"/>
      <c r="O40" s="44"/>
      <c r="P40" s="44"/>
      <c r="Q40" s="143"/>
      <c r="R40" s="143"/>
      <c r="S40" s="143"/>
      <c r="T40" s="143"/>
      <c r="U40" s="143"/>
      <c r="V40" s="44"/>
      <c r="W40" s="94"/>
      <c r="X40" s="44"/>
      <c r="Y40" s="82"/>
      <c r="Z40" s="82"/>
      <c r="AA40" s="82"/>
      <c r="AB40" s="82"/>
      <c r="AC40" s="82"/>
      <c r="AD40" s="82"/>
    </row>
    <row r="41" spans="1:30" x14ac:dyDescent="0.25">
      <c r="A41" s="9"/>
      <c r="B41" s="94"/>
      <c r="C41" s="44"/>
      <c r="D41" s="94"/>
      <c r="E41" s="94"/>
      <c r="F41" s="23"/>
      <c r="G41" s="44"/>
      <c r="H41" s="48"/>
      <c r="I41" s="44"/>
      <c r="J41" s="23"/>
      <c r="K41" s="23"/>
      <c r="L41" s="23"/>
      <c r="M41" s="23"/>
      <c r="N41" s="68"/>
      <c r="O41" s="68"/>
      <c r="P41" s="23"/>
      <c r="Q41" s="144"/>
      <c r="R41" s="144"/>
      <c r="S41" s="144"/>
      <c r="T41" s="144"/>
      <c r="U41" s="144"/>
      <c r="V41" s="23"/>
      <c r="W41" s="94"/>
      <c r="X41" s="23"/>
      <c r="Y41" s="82"/>
      <c r="Z41" s="82"/>
      <c r="AA41" s="82"/>
      <c r="AB41" s="82"/>
      <c r="AC41" s="82"/>
      <c r="AD41" s="82"/>
    </row>
    <row r="42" spans="1:30" x14ac:dyDescent="0.25">
      <c r="A42" s="9"/>
      <c r="B42" s="94"/>
      <c r="C42" s="44"/>
      <c r="D42" s="94"/>
      <c r="E42" s="94"/>
      <c r="F42" s="23"/>
      <c r="G42" s="44"/>
      <c r="H42" s="48"/>
      <c r="I42" s="44"/>
      <c r="J42" s="23"/>
      <c r="K42" s="23"/>
      <c r="L42" s="23"/>
      <c r="M42" s="23"/>
      <c r="N42" s="68"/>
      <c r="O42" s="68"/>
      <c r="P42" s="23"/>
      <c r="Q42" s="144"/>
      <c r="R42" s="144"/>
      <c r="S42" s="144"/>
      <c r="T42" s="144"/>
      <c r="U42" s="144"/>
      <c r="V42" s="23"/>
      <c r="W42" s="94"/>
      <c r="X42" s="23"/>
      <c r="Y42" s="82"/>
      <c r="Z42" s="82"/>
      <c r="AA42" s="82"/>
      <c r="AB42" s="82"/>
      <c r="AC42" s="82"/>
      <c r="AD42" s="82"/>
    </row>
    <row r="43" spans="1:30" x14ac:dyDescent="0.25">
      <c r="A43" s="9"/>
      <c r="B43" s="94"/>
      <c r="C43" s="44"/>
      <c r="D43" s="94"/>
      <c r="E43" s="94"/>
      <c r="F43" s="23"/>
      <c r="G43" s="44"/>
      <c r="H43" s="48"/>
      <c r="I43" s="44"/>
      <c r="J43" s="23"/>
      <c r="K43" s="23"/>
      <c r="L43" s="23"/>
      <c r="M43" s="23"/>
      <c r="N43" s="68"/>
      <c r="O43" s="68"/>
      <c r="P43" s="23"/>
      <c r="Q43" s="144"/>
      <c r="R43" s="144"/>
      <c r="S43" s="144"/>
      <c r="T43" s="144"/>
      <c r="U43" s="144"/>
      <c r="V43" s="23"/>
      <c r="W43" s="94"/>
      <c r="X43" s="23"/>
      <c r="Y43" s="82"/>
      <c r="Z43" s="82"/>
      <c r="AA43" s="82"/>
      <c r="AB43" s="82"/>
      <c r="AC43" s="82"/>
      <c r="AD43" s="82"/>
    </row>
    <row r="44" spans="1:30" x14ac:dyDescent="0.25">
      <c r="A44" s="9"/>
      <c r="B44" s="94"/>
      <c r="C44" s="44"/>
      <c r="D44" s="94"/>
      <c r="E44" s="94"/>
      <c r="F44" s="23"/>
      <c r="G44" s="44"/>
      <c r="H44" s="48"/>
      <c r="I44" s="44"/>
      <c r="J44" s="23"/>
      <c r="K44" s="23"/>
      <c r="L44" s="23"/>
      <c r="M44" s="23"/>
      <c r="N44" s="68"/>
      <c r="O44" s="68"/>
      <c r="P44" s="23"/>
      <c r="Q44" s="144"/>
      <c r="R44" s="144"/>
      <c r="S44" s="144"/>
      <c r="T44" s="144"/>
      <c r="U44" s="144"/>
      <c r="V44" s="23"/>
      <c r="W44" s="94"/>
      <c r="X44" s="23"/>
      <c r="Y44" s="82"/>
      <c r="Z44" s="82"/>
      <c r="AA44" s="82"/>
      <c r="AB44" s="82"/>
      <c r="AC44" s="82"/>
      <c r="AD44" s="82"/>
    </row>
    <row r="45" spans="1:30" x14ac:dyDescent="0.25">
      <c r="A45" s="9"/>
      <c r="B45" s="94"/>
      <c r="C45" s="44"/>
      <c r="D45" s="94"/>
      <c r="E45" s="94"/>
      <c r="F45" s="23"/>
      <c r="G45" s="44"/>
      <c r="H45" s="48"/>
      <c r="I45" s="44"/>
      <c r="J45" s="23"/>
      <c r="K45" s="23"/>
      <c r="L45" s="23"/>
      <c r="M45" s="23"/>
      <c r="N45" s="68"/>
      <c r="O45" s="68"/>
      <c r="P45" s="23"/>
      <c r="Q45" s="144"/>
      <c r="R45" s="144"/>
      <c r="S45" s="144"/>
      <c r="T45" s="144"/>
      <c r="U45" s="144"/>
      <c r="V45" s="23"/>
      <c r="W45" s="94"/>
      <c r="X45" s="23"/>
      <c r="Y45" s="82"/>
      <c r="Z45" s="82"/>
      <c r="AA45" s="82"/>
      <c r="AB45" s="82"/>
      <c r="AC45" s="82"/>
      <c r="AD45" s="82"/>
    </row>
    <row r="46" spans="1:30" x14ac:dyDescent="0.25">
      <c r="A46" s="9"/>
      <c r="B46" s="94"/>
      <c r="C46" s="44"/>
      <c r="D46" s="94"/>
      <c r="E46" s="94"/>
      <c r="F46" s="23"/>
      <c r="G46" s="44"/>
      <c r="H46" s="48"/>
      <c r="I46" s="44"/>
      <c r="J46" s="23"/>
      <c r="K46" s="23"/>
      <c r="L46" s="23"/>
      <c r="M46" s="23"/>
      <c r="N46" s="68"/>
      <c r="O46" s="68"/>
      <c r="P46" s="23"/>
      <c r="Q46" s="144"/>
      <c r="R46" s="144"/>
      <c r="S46" s="144"/>
      <c r="T46" s="144"/>
      <c r="U46" s="144"/>
      <c r="V46" s="23"/>
      <c r="W46" s="94"/>
      <c r="X46" s="23"/>
      <c r="Y46" s="82"/>
      <c r="Z46" s="82"/>
      <c r="AA46" s="82"/>
      <c r="AB46" s="82"/>
      <c r="AC46" s="82"/>
      <c r="AD46" s="82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45"/>
      <c r="R62" s="145"/>
      <c r="S62" s="145"/>
      <c r="T62" s="145"/>
      <c r="U62" s="145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45"/>
      <c r="R63" s="145"/>
      <c r="S63" s="145"/>
      <c r="T63" s="145"/>
      <c r="U63" s="145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45"/>
      <c r="R64" s="145"/>
      <c r="S64" s="145"/>
      <c r="T64" s="145"/>
      <c r="U64" s="145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5"/>
      <c r="R65" s="145"/>
      <c r="S65" s="145"/>
      <c r="T65" s="145"/>
      <c r="U65" s="14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5"/>
      <c r="R66" s="145"/>
      <c r="S66" s="145"/>
      <c r="T66" s="145"/>
      <c r="U66" s="14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5"/>
      <c r="R67" s="145"/>
      <c r="S67" s="145"/>
      <c r="T67" s="145"/>
      <c r="U67" s="14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5"/>
      <c r="R68" s="145"/>
      <c r="S68" s="145"/>
      <c r="T68" s="145"/>
      <c r="U68" s="14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5"/>
      <c r="R69" s="145"/>
      <c r="S69" s="145"/>
      <c r="T69" s="145"/>
      <c r="U69" s="14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5"/>
      <c r="R70" s="145"/>
      <c r="S70" s="145"/>
      <c r="T70" s="145"/>
      <c r="U70" s="145"/>
      <c r="V70"/>
      <c r="W70"/>
      <c r="X70"/>
      <c r="Y70"/>
      <c r="Z70"/>
      <c r="AA70"/>
      <c r="AB70"/>
      <c r="AC70"/>
      <c r="AD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2020-09-04T10:08:26Z</dcterms:modified>
</cp:coreProperties>
</file>