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7" i="5" l="1"/>
  <c r="O16" i="5"/>
  <c r="AG11" i="5"/>
  <c r="AE11" i="5"/>
  <c r="AD11" i="5"/>
  <c r="AC11" i="5"/>
  <c r="AB11" i="5"/>
  <c r="AA11" i="5"/>
  <c r="AS11" i="5" l="1"/>
  <c r="AQ11" i="5"/>
  <c r="AP11" i="5"/>
  <c r="AO11" i="5"/>
  <c r="AN11" i="5"/>
  <c r="AM11" i="5"/>
  <c r="W11" i="5"/>
  <c r="U11" i="5"/>
  <c r="T11" i="5"/>
  <c r="S11" i="5"/>
  <c r="R11" i="5"/>
  <c r="Q11" i="5"/>
  <c r="K11" i="5"/>
  <c r="I11" i="5"/>
  <c r="I15" i="5" s="1"/>
  <c r="H11" i="5"/>
  <c r="H15" i="5" s="1"/>
  <c r="G11" i="5"/>
  <c r="G15" i="5" s="1"/>
  <c r="F11" i="5"/>
  <c r="F15" i="5" s="1"/>
  <c r="E11" i="5"/>
  <c r="E15" i="5" s="1"/>
  <c r="AF11" i="5" l="1"/>
  <c r="K16" i="5"/>
  <c r="K17" i="5" s="1"/>
  <c r="F16" i="5"/>
  <c r="F17" i="5" s="1"/>
  <c r="H16" i="5"/>
  <c r="E16" i="5"/>
  <c r="E17" i="5" s="1"/>
  <c r="G16" i="5"/>
  <c r="G17" i="5" s="1"/>
  <c r="I16" i="5"/>
  <c r="M16" i="5" l="1"/>
  <c r="N16" i="5"/>
  <c r="L17" i="5"/>
  <c r="H17" i="5"/>
  <c r="M17" i="5" s="1"/>
  <c r="L16" i="5"/>
  <c r="J16" i="5"/>
  <c r="I17" i="5"/>
  <c r="N17" i="5" l="1"/>
  <c r="J17" i="5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<sst xmlns="http://schemas.openxmlformats.org/spreadsheetml/2006/main" count="78" uniqueCount="34">
  <si>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</si>
  <si>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</si>
  <si>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</si>
  <si>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</si>
  <si>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</si>
  <si>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</si>
  <si>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</si>
  <si>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</si>
  <si>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</si>
  <si>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</si>
  <si>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</si>
  <si>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</si>
  <si>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</si>
  <si>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</si>
  <si>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</si>
  <si>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</si>
  <si>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</si>
  <si>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</si>
  <si>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</si>
  <si>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</si>
  <si>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</si>
  <si>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</si>
  <si>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</si>
  <si>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</si>
  <si>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HaVe = Halsua-Veteli Pesis  (2002)</t>
  </si>
  <si>
    <t>Tomi Storbacka</t>
  </si>
  <si>
    <t>7.</t>
  </si>
  <si>
    <t>HaVe  2</t>
  </si>
  <si>
    <t>12.12.1964</t>
  </si>
  <si>
    <t>VetU</t>
  </si>
  <si>
    <t>5.</t>
  </si>
  <si>
    <t>9.</t>
  </si>
  <si>
    <t>12.</t>
  </si>
  <si>
    <t>VetU = Vetelin Urheilijat  (1947)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</si>
</sst>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1987</v>
      </c>
      <c r="Y4" s="11" t="s">
        <v>26</v>
      </c>
      <c r="Z4" s="70" t="s">
        <v>29</v>
      </c>
      <c r="AA4" s="11">
        <v>22</v>
      </c>
      <c r="AB4" s="11">
        <v>1</v>
      </c>
      <c r="AC4" s="11">
        <v>8</v>
      </c>
      <c r="AD4" s="11">
        <v>12</v>
      </c>
      <c r="AE4" s="11"/>
      <c r="AF4" s="31"/>
      <c r="AG4" s="18"/>
      <c r="AH4" s="39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1"/>
      <c r="C5" s="13"/>
      <c r="D5" s="1"/>
      <c r="E5" s="11"/>
      <c r="F5" s="11"/>
      <c r="G5" s="11"/>
      <c r="H5" s="12"/>
      <c r="I5" s="11"/>
      <c r="J5" s="31"/>
      <c r="K5" s="18"/>
      <c r="L5" s="39"/>
      <c r="M5" s="6"/>
      <c r="N5" s="6"/>
      <c r="O5" s="6"/>
      <c r="P5" s="9"/>
      <c r="Q5" s="11"/>
      <c r="R5" s="11"/>
      <c r="S5" s="12"/>
      <c r="T5" s="11"/>
      <c r="U5" s="11"/>
      <c r="V5" s="58"/>
      <c r="W5" s="18"/>
      <c r="X5" s="11">
        <v>1988</v>
      </c>
      <c r="Y5" s="11" t="s">
        <v>30</v>
      </c>
      <c r="Z5" s="70" t="s">
        <v>29</v>
      </c>
      <c r="AA5" s="11">
        <v>21</v>
      </c>
      <c r="AB5" s="11">
        <v>0</v>
      </c>
      <c r="AC5" s="11">
        <v>3</v>
      </c>
      <c r="AD5" s="11">
        <v>6</v>
      </c>
      <c r="AE5" s="11"/>
      <c r="AF5" s="31"/>
      <c r="AG5" s="18"/>
      <c r="AH5" s="39"/>
      <c r="AI5" s="6"/>
      <c r="AJ5" s="6"/>
      <c r="AK5" s="6"/>
      <c r="AL5" s="9"/>
      <c r="AM5" s="11"/>
      <c r="AN5" s="11"/>
      <c r="AO5" s="11"/>
      <c r="AP5" s="11"/>
      <c r="AQ5" s="11"/>
      <c r="AR5" s="64"/>
      <c r="AS5" s="66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1"/>
      <c r="C6" s="13"/>
      <c r="D6" s="1"/>
      <c r="E6" s="11"/>
      <c r="F6" s="11"/>
      <c r="G6" s="11"/>
      <c r="H6" s="12"/>
      <c r="I6" s="11"/>
      <c r="J6" s="31"/>
      <c r="K6" s="18"/>
      <c r="L6" s="39"/>
      <c r="M6" s="6"/>
      <c r="N6" s="6"/>
      <c r="O6" s="6"/>
      <c r="P6" s="9"/>
      <c r="Q6" s="11"/>
      <c r="R6" s="11"/>
      <c r="S6" s="12"/>
      <c r="T6" s="11"/>
      <c r="U6" s="11"/>
      <c r="V6" s="58"/>
      <c r="W6" s="18"/>
      <c r="X6" s="11"/>
      <c r="Y6" s="11"/>
      <c r="Z6" s="70"/>
      <c r="AA6" s="11"/>
      <c r="AB6" s="11"/>
      <c r="AC6" s="11"/>
      <c r="AD6" s="11"/>
      <c r="AE6" s="11"/>
      <c r="AF6" s="31"/>
      <c r="AG6" s="18"/>
      <c r="AH6" s="39"/>
      <c r="AI6" s="6"/>
      <c r="AJ6" s="6"/>
      <c r="AK6" s="6"/>
      <c r="AL6" s="9"/>
      <c r="AM6" s="11"/>
      <c r="AN6" s="11"/>
      <c r="AO6" s="11"/>
      <c r="AP6" s="11"/>
      <c r="AQ6" s="11"/>
      <c r="AR6" s="64"/>
      <c r="AS6" s="66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1"/>
      <c r="C7" s="13"/>
      <c r="D7" s="1"/>
      <c r="E7" s="11"/>
      <c r="F7" s="11"/>
      <c r="G7" s="11"/>
      <c r="H7" s="12"/>
      <c r="I7" s="11"/>
      <c r="J7" s="31"/>
      <c r="K7" s="18"/>
      <c r="L7" s="39"/>
      <c r="M7" s="6"/>
      <c r="N7" s="6"/>
      <c r="O7" s="6"/>
      <c r="P7" s="9"/>
      <c r="Q7" s="11"/>
      <c r="R7" s="11"/>
      <c r="S7" s="12"/>
      <c r="T7" s="11"/>
      <c r="U7" s="11"/>
      <c r="V7" s="58"/>
      <c r="W7" s="18"/>
      <c r="X7" s="11">
        <v>1990</v>
      </c>
      <c r="Y7" s="11" t="s">
        <v>31</v>
      </c>
      <c r="Z7" s="71" t="s">
        <v>29</v>
      </c>
      <c r="AA7" s="11">
        <v>21</v>
      </c>
      <c r="AB7" s="11">
        <v>0</v>
      </c>
      <c r="AC7" s="11">
        <v>10</v>
      </c>
      <c r="AD7" s="11">
        <v>9</v>
      </c>
      <c r="AE7" s="11"/>
      <c r="AF7" s="31"/>
      <c r="AG7" s="18"/>
      <c r="AH7" s="39"/>
      <c r="AI7" s="6"/>
      <c r="AJ7" s="6"/>
      <c r="AK7" s="6"/>
      <c r="AL7" s="9"/>
      <c r="AM7" s="11"/>
      <c r="AN7" s="11"/>
      <c r="AO7" s="11"/>
      <c r="AP7" s="11"/>
      <c r="AQ7" s="11"/>
      <c r="AR7" s="64"/>
      <c r="AS7" s="66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1"/>
      <c r="C8" s="13"/>
      <c r="D8" s="1"/>
      <c r="E8" s="11"/>
      <c r="F8" s="11"/>
      <c r="G8" s="11"/>
      <c r="H8" s="12"/>
      <c r="I8" s="11"/>
      <c r="J8" s="31"/>
      <c r="K8" s="18"/>
      <c r="L8" s="39"/>
      <c r="M8" s="6"/>
      <c r="N8" s="6"/>
      <c r="O8" s="6"/>
      <c r="P8" s="9"/>
      <c r="Q8" s="11"/>
      <c r="R8" s="11"/>
      <c r="S8" s="12"/>
      <c r="T8" s="11"/>
      <c r="U8" s="11"/>
      <c r="V8" s="58"/>
      <c r="W8" s="18"/>
      <c r="X8" s="11">
        <v>1991</v>
      </c>
      <c r="Y8" s="11" t="s">
        <v>32</v>
      </c>
      <c r="Z8" s="71" t="s">
        <v>29</v>
      </c>
      <c r="AA8" s="11">
        <v>20</v>
      </c>
      <c r="AB8" s="11">
        <v>2</v>
      </c>
      <c r="AC8" s="11">
        <v>5</v>
      </c>
      <c r="AD8" s="11">
        <v>13</v>
      </c>
      <c r="AE8" s="11"/>
      <c r="AF8" s="31"/>
      <c r="AG8" s="18"/>
      <c r="AH8" s="39"/>
      <c r="AI8" s="6"/>
      <c r="AJ8" s="6"/>
      <c r="AK8" s="6"/>
      <c r="AL8" s="9"/>
      <c r="AM8" s="11"/>
      <c r="AN8" s="11"/>
      <c r="AO8" s="11"/>
      <c r="AP8" s="11"/>
      <c r="AQ8" s="11"/>
      <c r="AR8" s="64"/>
      <c r="AS8" s="6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1"/>
      <c r="C9" s="13"/>
      <c r="D9" s="1"/>
      <c r="E9" s="11"/>
      <c r="F9" s="11"/>
      <c r="G9" s="11"/>
      <c r="H9" s="12"/>
      <c r="I9" s="11"/>
      <c r="J9" s="31"/>
      <c r="K9" s="18"/>
      <c r="L9" s="39"/>
      <c r="M9" s="6"/>
      <c r="N9" s="6"/>
      <c r="O9" s="6"/>
      <c r="P9" s="9"/>
      <c r="Q9" s="11"/>
      <c r="R9" s="11"/>
      <c r="S9" s="12"/>
      <c r="T9" s="11"/>
      <c r="U9" s="11"/>
      <c r="V9" s="58"/>
      <c r="W9" s="18"/>
      <c r="X9" s="11"/>
      <c r="Y9" s="11"/>
      <c r="Z9" s="71"/>
      <c r="AA9" s="11"/>
      <c r="AB9" s="11"/>
      <c r="AC9" s="11"/>
      <c r="AD9" s="11"/>
      <c r="AE9" s="11"/>
      <c r="AF9" s="31"/>
      <c r="AG9" s="18"/>
      <c r="AH9" s="39"/>
      <c r="AI9" s="6"/>
      <c r="AJ9" s="6"/>
      <c r="AK9" s="6"/>
      <c r="AL9" s="9"/>
      <c r="AM9" s="11"/>
      <c r="AN9" s="11"/>
      <c r="AO9" s="11"/>
      <c r="AP9" s="11"/>
      <c r="AQ9" s="11"/>
      <c r="AR9" s="64"/>
      <c r="AS9" s="6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1"/>
      <c r="C10" s="13"/>
      <c r="D10" s="1"/>
      <c r="E10" s="11"/>
      <c r="F10" s="11"/>
      <c r="G10" s="11"/>
      <c r="H10" s="12"/>
      <c r="I10" s="11"/>
      <c r="J10" s="31"/>
      <c r="K10" s="18"/>
      <c r="L10" s="39"/>
      <c r="M10" s="6"/>
      <c r="N10" s="6"/>
      <c r="O10" s="6"/>
      <c r="P10" s="9"/>
      <c r="Q10" s="11"/>
      <c r="R10" s="11"/>
      <c r="S10" s="12"/>
      <c r="T10" s="11"/>
      <c r="U10" s="11"/>
      <c r="V10" s="58"/>
      <c r="W10" s="18"/>
      <c r="X10" s="11">
        <v>2002</v>
      </c>
      <c r="Y10" s="11" t="s">
        <v>26</v>
      </c>
      <c r="Z10" s="1" t="s">
        <v>27</v>
      </c>
      <c r="AA10" s="11">
        <v>14</v>
      </c>
      <c r="AB10" s="11">
        <v>2</v>
      </c>
      <c r="AC10" s="11">
        <v>17</v>
      </c>
      <c r="AD10" s="11">
        <v>5</v>
      </c>
      <c r="AE10" s="11">
        <v>60</v>
      </c>
      <c r="AF10" s="68">
        <v>0.5504</v>
      </c>
      <c r="AG10" s="69">
        <v>109</v>
      </c>
      <c r="AH10" s="6"/>
      <c r="AI10" s="6"/>
      <c r="AJ10" s="6"/>
      <c r="AK10" s="6"/>
      <c r="AL10" s="9"/>
      <c r="AM10" s="11"/>
      <c r="AN10" s="11"/>
      <c r="AO10" s="11"/>
      <c r="AP10" s="11"/>
      <c r="AQ10" s="11"/>
      <c r="AR10" s="64"/>
      <c r="AS10" s="66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ht="14.25" x14ac:dyDescent="0.2">
      <c r="A11" s="15"/>
      <c r="B11" s="60" t="s">
        <v>13</v>
      </c>
      <c r="C11" s="61"/>
      <c r="D11" s="62"/>
      <c r="E11" s="35">
        <f>SUM(E10:E10)</f>
        <v>0</v>
      </c>
      <c r="F11" s="35">
        <f>SUM(F10:F10)</f>
        <v>0</v>
      </c>
      <c r="G11" s="35">
        <f>SUM(G10:G10)</f>
        <v>0</v>
      </c>
      <c r="H11" s="35">
        <f>SUM(H10:H10)</f>
        <v>0</v>
      </c>
      <c r="I11" s="35">
        <f>SUM(I10:I10)</f>
        <v>0</v>
      </c>
      <c r="J11" s="36">
        <v>0</v>
      </c>
      <c r="K11" s="20">
        <f>SUM(K10:K10)</f>
        <v>0</v>
      </c>
      <c r="L11" s="17"/>
      <c r="M11" s="28"/>
      <c r="N11" s="40"/>
      <c r="O11" s="41"/>
      <c r="P11" s="9"/>
      <c r="Q11" s="35">
        <f>SUM(Q10:Q10)</f>
        <v>0</v>
      </c>
      <c r="R11" s="35">
        <f>SUM(R10:R10)</f>
        <v>0</v>
      </c>
      <c r="S11" s="35">
        <f>SUM(S10:S10)</f>
        <v>0</v>
      </c>
      <c r="T11" s="35">
        <f>SUM(T10:T10)</f>
        <v>0</v>
      </c>
      <c r="U11" s="35">
        <f>SUM(U10:U10)</f>
        <v>0</v>
      </c>
      <c r="V11" s="14">
        <v>0</v>
      </c>
      <c r="W11" s="20">
        <f>SUM(W10:W10)</f>
        <v>0</v>
      </c>
      <c r="X11" s="63" t="s">
        <v>13</v>
      </c>
      <c r="Y11" s="10"/>
      <c r="Z11" s="8"/>
      <c r="AA11" s="35">
        <f>SUM(AA4:AA10)</f>
        <v>98</v>
      </c>
      <c r="AB11" s="35">
        <f t="shared" ref="AB11:AG11" si="0">SUM(AB4:AB10)</f>
        <v>5</v>
      </c>
      <c r="AC11" s="35">
        <f t="shared" si="0"/>
        <v>43</v>
      </c>
      <c r="AD11" s="35">
        <f t="shared" si="0"/>
        <v>45</v>
      </c>
      <c r="AE11" s="35">
        <f t="shared" si="0"/>
        <v>60</v>
      </c>
      <c r="AF11" s="36">
        <f>PRODUCT(AE11/AG11)</f>
        <v>0.55045871559633031</v>
      </c>
      <c r="AG11" s="20">
        <f t="shared" si="0"/>
        <v>109</v>
      </c>
      <c r="AH11" s="17"/>
      <c r="AI11" s="28"/>
      <c r="AJ11" s="40"/>
      <c r="AK11" s="41"/>
      <c r="AL11" s="9"/>
      <c r="AM11" s="35">
        <f>SUM(AM10:AM10)</f>
        <v>0</v>
      </c>
      <c r="AN11" s="35">
        <f>SUM(AN10:AN10)</f>
        <v>0</v>
      </c>
      <c r="AO11" s="35">
        <f>SUM(AO10:AO10)</f>
        <v>0</v>
      </c>
      <c r="AP11" s="35">
        <f>SUM(AP10:AP10)</f>
        <v>0</v>
      </c>
      <c r="AQ11" s="35">
        <f>SUM(AQ10:AQ10)</f>
        <v>0</v>
      </c>
      <c r="AR11" s="36">
        <v>0</v>
      </c>
      <c r="AS11" s="38">
        <f>SUM(AS10:AS10)</f>
        <v>0</v>
      </c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37"/>
      <c r="K12" s="18"/>
      <c r="L12" s="9"/>
      <c r="M12" s="9"/>
      <c r="N12" s="9"/>
      <c r="O12" s="9"/>
      <c r="P12" s="15"/>
      <c r="Q12" s="15"/>
      <c r="R12" s="16"/>
      <c r="S12" s="15"/>
      <c r="T12" s="15"/>
      <c r="U12" s="9"/>
      <c r="V12" s="9"/>
      <c r="W12" s="18"/>
      <c r="X12" s="15"/>
      <c r="Y12" s="15"/>
      <c r="Z12" s="15"/>
      <c r="AA12" s="15"/>
      <c r="AB12" s="15"/>
      <c r="AC12" s="15"/>
      <c r="AD12" s="15"/>
      <c r="AE12" s="15"/>
      <c r="AF12" s="37"/>
      <c r="AG12" s="18"/>
      <c r="AH12" s="9"/>
      <c r="AI12" s="9"/>
      <c r="AJ12" s="9"/>
      <c r="AK12" s="9"/>
      <c r="AL12" s="15"/>
      <c r="AM12" s="15"/>
      <c r="AN12" s="16"/>
      <c r="AO12" s="15"/>
      <c r="AP12" s="15"/>
      <c r="AQ12" s="9"/>
      <c r="AR12" s="9"/>
      <c r="AS12" s="18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7" t="s">
        <v>16</v>
      </c>
      <c r="C13" s="48"/>
      <c r="D13" s="49"/>
      <c r="E13" s="8" t="s">
        <v>2</v>
      </c>
      <c r="F13" s="6" t="s">
        <v>6</v>
      </c>
      <c r="G13" s="8" t="s">
        <v>4</v>
      </c>
      <c r="H13" s="6" t="s">
        <v>5</v>
      </c>
      <c r="I13" s="6" t="s">
        <v>8</v>
      </c>
      <c r="J13" s="6" t="s">
        <v>9</v>
      </c>
      <c r="K13" s="9"/>
      <c r="L13" s="6" t="s">
        <v>17</v>
      </c>
      <c r="M13" s="6" t="s">
        <v>18</v>
      </c>
      <c r="N13" s="6" t="s">
        <v>22</v>
      </c>
      <c r="O13" s="6" t="s">
        <v>21</v>
      </c>
      <c r="Q13" s="16"/>
      <c r="R13" s="16" t="s">
        <v>10</v>
      </c>
      <c r="S13" s="16"/>
      <c r="T13" s="53" t="s">
        <v>33</v>
      </c>
      <c r="U13" s="9"/>
      <c r="V13" s="9"/>
      <c r="W13" s="9"/>
      <c r="X13" s="9"/>
      <c r="Y13" s="16"/>
      <c r="Z13" s="42"/>
      <c r="AA13" s="42"/>
      <c r="AB13" s="42"/>
      <c r="AC13" s="16"/>
      <c r="AD13" s="16"/>
      <c r="AE13" s="16"/>
      <c r="AF13" s="15"/>
      <c r="AG13" s="15"/>
      <c r="AH13" s="15"/>
      <c r="AI13" s="15"/>
      <c r="AJ13" s="15"/>
      <c r="AK13" s="15"/>
      <c r="AM13" s="18"/>
      <c r="AN13" s="42"/>
      <c r="AO13" s="42"/>
      <c r="AP13" s="42"/>
      <c r="AQ13" s="42"/>
      <c r="AR13" s="42"/>
      <c r="AS13" s="42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50" t="s">
        <v>15</v>
      </c>
      <c r="C14" s="2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5">
        <v>0</v>
      </c>
      <c r="L14" s="52">
        <v>0</v>
      </c>
      <c r="M14" s="52">
        <v>0</v>
      </c>
      <c r="N14" s="52">
        <v>0</v>
      </c>
      <c r="O14" s="52">
        <v>0</v>
      </c>
      <c r="Q14" s="16"/>
      <c r="R14" s="16"/>
      <c r="S14" s="16"/>
      <c r="T14" s="53" t="s">
        <v>24</v>
      </c>
      <c r="U14" s="9"/>
      <c r="V14" s="18"/>
      <c r="W14" s="18"/>
      <c r="X14" s="42"/>
      <c r="Y14" s="42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6"/>
      <c r="AO14" s="16"/>
      <c r="AP14" s="16"/>
      <c r="AQ14" s="16"/>
      <c r="AR14" s="16"/>
      <c r="AS14" s="16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32" t="s">
        <v>11</v>
      </c>
      <c r="C15" s="33"/>
      <c r="D15" s="34"/>
      <c r="E15" s="46">
        <f>PRODUCT(E11+Q11)</f>
        <v>0</v>
      </c>
      <c r="F15" s="46">
        <f>PRODUCT(F11+R11)</f>
        <v>0</v>
      </c>
      <c r="G15" s="46">
        <f>PRODUCT(G11+S11)</f>
        <v>0</v>
      </c>
      <c r="H15" s="46">
        <f>PRODUCT(H11+T11)</f>
        <v>0</v>
      </c>
      <c r="I15" s="46">
        <f>PRODUCT(I11+U11)</f>
        <v>0</v>
      </c>
      <c r="J15" s="59">
        <v>0</v>
      </c>
      <c r="K15" s="15">
        <v>0</v>
      </c>
      <c r="L15" s="52">
        <v>0</v>
      </c>
      <c r="M15" s="52">
        <v>0</v>
      </c>
      <c r="N15" s="52">
        <v>0</v>
      </c>
      <c r="O15" s="52">
        <v>0</v>
      </c>
      <c r="Q15" s="16"/>
      <c r="R15" s="16"/>
      <c r="S15" s="16"/>
      <c r="T15" s="9"/>
      <c r="U15" s="9"/>
      <c r="V15" s="9"/>
      <c r="W15" s="9"/>
      <c r="X15" s="9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19" t="s">
        <v>12</v>
      </c>
      <c r="C16" s="30"/>
      <c r="D16" s="29"/>
      <c r="E16" s="46">
        <f>PRODUCT(AA11+AM11)</f>
        <v>98</v>
      </c>
      <c r="F16" s="46">
        <f>PRODUCT(AB11+AN11)</f>
        <v>5</v>
      </c>
      <c r="G16" s="46">
        <f>PRODUCT(AC11+AO11)</f>
        <v>43</v>
      </c>
      <c r="H16" s="46">
        <f>PRODUCT(AD11+AP11)</f>
        <v>45</v>
      </c>
      <c r="I16" s="46">
        <f>PRODUCT(AE11+AQ11)</f>
        <v>60</v>
      </c>
      <c r="J16" s="59">
        <f>PRODUCT(I16/K16)</f>
        <v>0.55045871559633031</v>
      </c>
      <c r="K16" s="9">
        <f>PRODUCT(AG11+AS11)</f>
        <v>109</v>
      </c>
      <c r="L16" s="52">
        <f>PRODUCT((F16+G16)/E16)</f>
        <v>0.48979591836734693</v>
      </c>
      <c r="M16" s="52">
        <f>PRODUCT(H16/E16)</f>
        <v>0.45918367346938777</v>
      </c>
      <c r="N16" s="52">
        <f>PRODUCT((F16+G16+H16)/E16)</f>
        <v>0.94897959183673475</v>
      </c>
      <c r="O16" s="52">
        <f>PRODUCT(I16/14)</f>
        <v>4.2857142857142856</v>
      </c>
      <c r="Q16" s="16"/>
      <c r="R16" s="16"/>
      <c r="S16" s="15"/>
      <c r="T16" s="9"/>
      <c r="U16" s="9"/>
      <c r="V16" s="9"/>
      <c r="W16" s="9"/>
      <c r="X16" s="9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9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43" t="s">
        <v>13</v>
      </c>
      <c r="C17" s="44"/>
      <c r="D17" s="45"/>
      <c r="E17" s="46">
        <f>SUM(E14:E16)</f>
        <v>98</v>
      </c>
      <c r="F17" s="46">
        <f t="shared" ref="F17:I17" si="1">SUM(F14:F16)</f>
        <v>5</v>
      </c>
      <c r="G17" s="46">
        <f t="shared" si="1"/>
        <v>43</v>
      </c>
      <c r="H17" s="46">
        <f t="shared" si="1"/>
        <v>45</v>
      </c>
      <c r="I17" s="46">
        <f t="shared" si="1"/>
        <v>60</v>
      </c>
      <c r="J17" s="59">
        <f>PRODUCT(I17/K17)</f>
        <v>0.55045871559633031</v>
      </c>
      <c r="K17" s="15">
        <f>SUM(K14:K16)</f>
        <v>109</v>
      </c>
      <c r="L17" s="52">
        <f>PRODUCT((F17+G17)/E17)</f>
        <v>0.48979591836734693</v>
      </c>
      <c r="M17" s="52">
        <f>PRODUCT(H17/E17)</f>
        <v>0.45918367346938777</v>
      </c>
      <c r="N17" s="52">
        <f>PRODUCT((F17+G17+H17)/E17)</f>
        <v>0.94897959183673475</v>
      </c>
      <c r="O17" s="52">
        <f>PRODUCT(I17/14)</f>
        <v>4.2857142857142856</v>
      </c>
      <c r="Q17" s="9"/>
      <c r="R17" s="9"/>
      <c r="S17" s="9"/>
      <c r="T17" s="9"/>
      <c r="U17" s="9"/>
      <c r="V17" s="9"/>
      <c r="W17" s="9"/>
      <c r="X17" s="9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9"/>
      <c r="F18" s="9"/>
      <c r="G18" s="9"/>
      <c r="H18" s="9"/>
      <c r="I18" s="9"/>
      <c r="J18" s="15"/>
      <c r="K18" s="15"/>
      <c r="L18" s="9"/>
      <c r="M18" s="9"/>
      <c r="N18" s="9"/>
      <c r="O18" s="9"/>
      <c r="P18" s="15"/>
      <c r="Q18" s="15"/>
      <c r="R18" s="15"/>
      <c r="S18" s="15"/>
      <c r="T18" s="9"/>
      <c r="U18" s="9"/>
      <c r="V18" s="9"/>
      <c r="W18" s="9"/>
      <c r="X18" s="9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9"/>
      <c r="W19" s="9"/>
      <c r="X19" s="9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9"/>
      <c r="X20" s="9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9"/>
      <c r="X21" s="9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9"/>
      <c r="X22" s="9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9"/>
      <c r="X23" s="9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9"/>
      <c r="X24" s="9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9"/>
      <c r="X25" s="9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9"/>
      <c r="X26" s="9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9"/>
      <c r="X27" s="9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9"/>
      <c r="X28" s="9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9"/>
      <c r="X29" s="9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9"/>
      <c r="X30" s="9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9"/>
      <c r="X31" s="9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9"/>
      <c r="X32" s="9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9"/>
      <c r="X33" s="9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9"/>
      <c r="X34" s="9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9"/>
      <c r="X35" s="9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9"/>
      <c r="X36" s="9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9"/>
      <c r="X37" s="9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9"/>
      <c r="X38" s="9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9"/>
      <c r="X39" s="9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9"/>
      <c r="X40" s="9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9"/>
      <c r="X41" s="9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9"/>
      <c r="X42" s="9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9"/>
      <c r="X43" s="9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9"/>
      <c r="X44" s="9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9"/>
      <c r="X45" s="9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9"/>
      <c r="X46" s="9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9"/>
      <c r="X47" s="9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9"/>
      <c r="X48" s="9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9"/>
      <c r="X49" s="9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9"/>
      <c r="U50" s="9"/>
      <c r="V50" s="9"/>
      <c r="W50" s="9"/>
      <c r="X50" s="9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9"/>
      <c r="U51" s="9"/>
      <c r="V51" s="9"/>
      <c r="W51" s="9"/>
      <c r="X51" s="9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9"/>
      <c r="U52" s="9"/>
      <c r="V52" s="9"/>
      <c r="W52" s="9"/>
      <c r="X52" s="9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9"/>
      <c r="U53" s="9"/>
      <c r="V53" s="9"/>
      <c r="W53" s="9"/>
      <c r="X53" s="9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9"/>
      <c r="U54" s="9"/>
      <c r="V54" s="9"/>
      <c r="W54" s="9"/>
      <c r="X54" s="9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9"/>
      <c r="U55" s="9"/>
      <c r="V55" s="9"/>
      <c r="W55" s="9"/>
      <c r="X55" s="9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9"/>
      <c r="W56" s="9"/>
      <c r="X56" s="9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9"/>
      <c r="X57" s="9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9"/>
      <c r="X58" s="9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9"/>
      <c r="X59" s="9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9"/>
      <c r="X60" s="9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9"/>
      <c r="X61" s="9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9"/>
      <c r="X62" s="9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9"/>
      <c r="X63" s="9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9"/>
      <c r="X64" s="9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9"/>
      <c r="X65" s="9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9"/>
      <c r="X66" s="9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9"/>
      <c r="X67" s="9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9"/>
      <c r="X68" s="9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9"/>
      <c r="X69" s="9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9"/>
      <c r="X70" s="9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9"/>
      <c r="X71" s="9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9"/>
      <c r="X72" s="9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9"/>
      <c r="X73" s="9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9"/>
      <c r="X74" s="9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9"/>
      <c r="X75" s="9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9"/>
      <c r="X76" s="9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9"/>
      <c r="X77" s="9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9"/>
      <c r="X78" s="9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9"/>
      <c r="X79" s="9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9"/>
      <c r="X80" s="9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9"/>
      <c r="X81" s="9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9"/>
      <c r="X82" s="9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9"/>
      <c r="X83" s="9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9"/>
      <c r="U84" s="9"/>
      <c r="V84" s="9"/>
      <c r="W84" s="9"/>
      <c r="X84" s="9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9"/>
      <c r="U85" s="9"/>
      <c r="V85" s="9"/>
      <c r="W85" s="9"/>
      <c r="X85" s="9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9"/>
      <c r="U86" s="9"/>
      <c r="V86" s="9"/>
      <c r="W86" s="9"/>
      <c r="X86" s="9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9"/>
      <c r="U87" s="9"/>
      <c r="V87" s="9"/>
      <c r="W87" s="9"/>
      <c r="X87" s="9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9"/>
      <c r="U88" s="9"/>
      <c r="V88" s="9"/>
      <c r="W88" s="9"/>
      <c r="X88" s="9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9"/>
      <c r="U89" s="9"/>
      <c r="V89" s="9"/>
      <c r="W89" s="9"/>
      <c r="X89" s="9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9"/>
      <c r="W90" s="9"/>
      <c r="X90" s="9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9"/>
      <c r="X91" s="9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9"/>
      <c r="X92" s="9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9"/>
      <c r="X93" s="9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9"/>
      <c r="X94" s="9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9"/>
      <c r="X95" s="9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9"/>
      <c r="X96" s="9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9"/>
      <c r="X97" s="9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9"/>
      <c r="X98" s="9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9"/>
      <c r="X99" s="9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9"/>
      <c r="X100" s="9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9"/>
      <c r="X101" s="9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9"/>
      <c r="X102" s="9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9"/>
      <c r="X103" s="9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9"/>
      <c r="X104" s="9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9"/>
      <c r="X105" s="9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9"/>
      <c r="X106" s="9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9"/>
      <c r="X107" s="9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9"/>
      <c r="X108" s="9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9"/>
      <c r="X109" s="9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9"/>
      <c r="X110" s="9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9"/>
      <c r="X111" s="9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9"/>
      <c r="X112" s="9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9"/>
      <c r="X113" s="9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9"/>
      <c r="X114" s="9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9"/>
      <c r="X115" s="9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9"/>
      <c r="X116" s="9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9"/>
      <c r="X117" s="9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9"/>
      <c r="X118" s="9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9"/>
      <c r="X119" s="9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9"/>
      <c r="X120" s="9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9"/>
      <c r="X121" s="9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9"/>
      <c r="X122" s="9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9"/>
      <c r="X123" s="9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9"/>
      <c r="X124" s="9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9"/>
      <c r="X125" s="9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9"/>
      <c r="X126" s="9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9"/>
      <c r="X127" s="9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9"/>
      <c r="X128" s="9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9"/>
      <c r="X129" s="9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9"/>
      <c r="X130" s="9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9"/>
      <c r="X131" s="9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9"/>
      <c r="X132" s="9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9"/>
      <c r="X133" s="9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9"/>
      <c r="X134" s="9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9"/>
      <c r="X135" s="9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9"/>
      <c r="X136" s="9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9"/>
      <c r="X137" s="9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9"/>
      <c r="X138" s="9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9"/>
      <c r="X139" s="9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9"/>
      <c r="X140" s="9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9"/>
      <c r="X141" s="9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9"/>
      <c r="X142" s="9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9"/>
      <c r="X143" s="9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9"/>
      <c r="X144" s="9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9"/>
      <c r="X145" s="9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9"/>
      <c r="X146" s="9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9"/>
      <c r="X147" s="9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9"/>
      <c r="X148" s="9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9"/>
      <c r="X149" s="9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9"/>
      <c r="X150" s="9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9"/>
      <c r="X151" s="9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9"/>
      <c r="X152" s="9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9"/>
      <c r="X153" s="9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9"/>
      <c r="X154" s="9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9"/>
      <c r="X155" s="9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9"/>
      <c r="X156" s="9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9"/>
      <c r="X157" s="9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9"/>
      <c r="X158" s="9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9"/>
      <c r="X159" s="9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9"/>
      <c r="W160" s="9"/>
      <c r="X160" s="9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9"/>
      <c r="W161" s="9"/>
      <c r="X161" s="9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9"/>
      <c r="W162" s="9"/>
      <c r="X162" s="9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9"/>
      <c r="W163" s="9"/>
      <c r="X163" s="9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9"/>
      <c r="W164" s="9"/>
      <c r="X164" s="9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9"/>
      <c r="U165" s="9"/>
      <c r="V165" s="9"/>
      <c r="W165" s="9"/>
      <c r="X165" s="9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9"/>
      <c r="U166" s="9"/>
      <c r="V166" s="9"/>
      <c r="W166" s="9"/>
      <c r="X166" s="9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9"/>
      <c r="U167" s="9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9"/>
      <c r="U168" s="9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9"/>
      <c r="R169" s="9"/>
      <c r="S169" s="9"/>
      <c r="T169" s="9"/>
      <c r="U169" s="9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9"/>
      <c r="R170" s="9"/>
      <c r="S170" s="9"/>
      <c r="T170" s="9"/>
      <c r="U170" s="9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L175"/>
      <c r="M175"/>
      <c r="N175"/>
      <c r="O175"/>
      <c r="P175"/>
      <c r="Q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9"/>
    </row>
    <row r="177" spans="12:38" ht="14.25" x14ac:dyDescent="0.2">
      <c r="L177"/>
      <c r="M177"/>
      <c r="N177"/>
      <c r="O177"/>
      <c r="P177"/>
      <c r="Q177" s="9"/>
      <c r="R177" s="9"/>
      <c r="S177" s="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9"/>
    </row>
    <row r="178" spans="12:38" ht="14.25" x14ac:dyDescent="0.2">
      <c r="L178"/>
      <c r="M178"/>
      <c r="N178"/>
      <c r="O178"/>
      <c r="P178"/>
      <c r="Q178" s="9"/>
      <c r="R178" s="9"/>
      <c r="S178" s="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9"/>
    </row>
    <row r="179" spans="12:38" ht="14.25" x14ac:dyDescent="0.2">
      <c r="L179" s="9"/>
      <c r="M179" s="9"/>
      <c r="N179" s="9"/>
      <c r="O179" s="9"/>
      <c r="P179" s="9"/>
      <c r="R179" s="9"/>
      <c r="S179" s="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9"/>
    </row>
    <row r="180" spans="12:38" ht="14.25" x14ac:dyDescent="0.2">
      <c r="L180" s="9"/>
      <c r="M180" s="9"/>
      <c r="N180" s="9"/>
      <c r="O180" s="9"/>
      <c r="P180" s="9"/>
      <c r="R180" s="9"/>
      <c r="S180" s="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5"/>
      <c r="AL180" s="9"/>
    </row>
    <row r="181" spans="12:38" ht="14.25" x14ac:dyDescent="0.2">
      <c r="L181" s="9"/>
      <c r="M181" s="9"/>
      <c r="N181" s="9"/>
      <c r="O181" s="9"/>
      <c r="P181" s="9"/>
      <c r="R181" s="9"/>
      <c r="S181" s="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5"/>
      <c r="AL181" s="9"/>
    </row>
    <row r="182" spans="12:38" ht="14.25" x14ac:dyDescent="0.2">
      <c r="L182" s="9"/>
      <c r="M182" s="9"/>
      <c r="N182" s="9"/>
      <c r="O182" s="9"/>
      <c r="P182" s="9"/>
      <c r="R182" s="9"/>
      <c r="S182" s="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9"/>
      <c r="AL182" s="9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</sheetData>
  <sortState ref="T13:Y14">
    <sortCondition descending="1" ref="T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2018-12-30T12:17:34Z</dcterms:modified>
</cp:coreProperties>
</file>