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5" i="2" l="1"/>
  <c r="AS19" i="2"/>
  <c r="AQ19" i="2"/>
  <c r="AP19" i="2"/>
  <c r="AO19" i="2"/>
  <c r="AN19" i="2"/>
  <c r="AM19" i="2"/>
  <c r="AG19" i="2"/>
  <c r="K24" i="2" s="1"/>
  <c r="AE19" i="2"/>
  <c r="I24" i="2" s="1"/>
  <c r="O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O25" i="2" s="1"/>
  <c r="H19" i="2"/>
  <c r="H23" i="2" s="1"/>
  <c r="G19" i="2"/>
  <c r="G23" i="2" s="1"/>
  <c r="G25" i="2" s="1"/>
  <c r="F19" i="2"/>
  <c r="F23" i="2" s="1"/>
  <c r="E19" i="2"/>
  <c r="E23" i="2" s="1"/>
  <c r="E25" i="2" s="1"/>
  <c r="N23" i="2" l="1"/>
  <c r="M23" i="2"/>
  <c r="O23" i="2"/>
  <c r="L23" i="2"/>
  <c r="F24" i="2"/>
  <c r="F25" i="2" s="1"/>
  <c r="H24" i="2"/>
  <c r="M24" i="2" s="1"/>
  <c r="J24" i="2"/>
  <c r="H25" i="2"/>
  <c r="M25" i="2" s="1"/>
  <c r="AF19" i="2"/>
  <c r="N24" i="2" l="1"/>
  <c r="L25" i="2"/>
  <c r="N25" i="2"/>
  <c r="L24" i="2"/>
</calcChain>
</file>

<file path=xl/sharedStrings.xml><?xml version="1.0" encoding="utf-8"?>
<sst xmlns="http://schemas.openxmlformats.org/spreadsheetml/2006/main" count="86" uniqueCount="36">
  <si>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</si>
  <si>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</si>
  <si>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</si>
  <si>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</si>
  <si>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</si>
  <si>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</si>
  <si>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</si>
  <si>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</si>
  <si>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</si>
  <si>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</si>
  <si>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</si>
  <si>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</si>
  <si>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</si>
  <si>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</si>
  <si>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KuPu = Kuusankosken Puhti  (19010)</t>
  </si>
  <si>
    <t>12.</t>
  </si>
  <si>
    <t>KuPu</t>
  </si>
  <si>
    <t>16.2.1966</t>
  </si>
  <si>
    <t>Pekka Sormunen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</si>
  <si>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</si>
  <si>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</si>
  <si>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</si>
  <si>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</si>
  <si>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</si>
  <si>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</si>
  <si>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</si>
  <si>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</si>
  <si>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</si>
  <si>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</si>
  <si>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</si>
  <si>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9.</t>
  </si>
  <si>
    <t>3.</t>
  </si>
  <si>
    <t>2.</t>
  </si>
  <si>
    <t>KuPu  2</t>
  </si>
  <si>
    <t>maakuntasarja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</si>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</sst>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17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19</v>
      </c>
      <c r="M2" s="9"/>
      <c r="N2" s="9"/>
      <c r="O2" s="16"/>
      <c r="P2" s="14"/>
      <c r="Q2" s="17" t="s">
        <v>20</v>
      </c>
      <c r="R2" s="9"/>
      <c r="S2" s="9"/>
      <c r="T2" s="9"/>
      <c r="U2" s="15"/>
      <c r="V2" s="16"/>
      <c r="W2" s="14"/>
      <c r="X2" s="39" t="s">
        <v>21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22</v>
      </c>
      <c r="AI2" s="9"/>
      <c r="AJ2" s="9"/>
      <c r="AK2" s="16"/>
      <c r="AL2" s="14"/>
      <c r="AM2" s="17" t="s">
        <v>20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1984</v>
      </c>
      <c r="Y4" s="22" t="s">
        <v>30</v>
      </c>
      <c r="Z4" s="70" t="s">
        <v>16</v>
      </c>
      <c r="AA4" s="22">
        <v>1</v>
      </c>
      <c r="AB4" s="22">
        <v>0</v>
      </c>
      <c r="AC4" s="22">
        <v>0</v>
      </c>
      <c r="AD4" s="22">
        <v>0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22"/>
      <c r="Z5" s="70"/>
      <c r="AA5" s="22"/>
      <c r="AB5" s="22"/>
      <c r="AC5" s="22"/>
      <c r="AD5" s="22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1987</v>
      </c>
      <c r="Y6" s="22" t="s">
        <v>31</v>
      </c>
      <c r="Z6" s="70" t="s">
        <v>16</v>
      </c>
      <c r="AA6" s="22">
        <v>6</v>
      </c>
      <c r="AB6" s="22">
        <v>1</v>
      </c>
      <c r="AC6" s="22">
        <v>1</v>
      </c>
      <c r="AD6" s="22">
        <v>2</v>
      </c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1988</v>
      </c>
      <c r="Y7" s="22" t="s">
        <v>32</v>
      </c>
      <c r="Z7" s="70" t="s">
        <v>16</v>
      </c>
      <c r="AA7" s="22">
        <v>9</v>
      </c>
      <c r="AB7" s="22">
        <v>0</v>
      </c>
      <c r="AC7" s="22">
        <v>0</v>
      </c>
      <c r="AD7" s="22">
        <v>0</v>
      </c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70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1991</v>
      </c>
      <c r="Y9" s="22" t="s">
        <v>35</v>
      </c>
      <c r="Z9" s="43" t="s">
        <v>33</v>
      </c>
      <c r="AA9" s="22"/>
      <c r="AB9" s="70" t="s">
        <v>34</v>
      </c>
      <c r="AC9" s="22"/>
      <c r="AD9" s="22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1992</v>
      </c>
      <c r="C10" s="35" t="s">
        <v>15</v>
      </c>
      <c r="D10" s="43" t="s">
        <v>16</v>
      </c>
      <c r="E10" s="22">
        <v>1</v>
      </c>
      <c r="F10" s="22">
        <v>0</v>
      </c>
      <c r="G10" s="22">
        <v>0</v>
      </c>
      <c r="H10" s="34">
        <v>0</v>
      </c>
      <c r="I10" s="22">
        <v>1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1993</v>
      </c>
      <c r="Y11" s="35"/>
      <c r="Z11" s="43" t="s">
        <v>16</v>
      </c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1995</v>
      </c>
      <c r="Y13" s="35"/>
      <c r="Z13" s="43" t="s">
        <v>16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35"/>
      <c r="Z14" s="43"/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1998</v>
      </c>
      <c r="C15" s="35" t="s">
        <v>15</v>
      </c>
      <c r="D15" s="43" t="s">
        <v>16</v>
      </c>
      <c r="E15" s="22">
        <v>14</v>
      </c>
      <c r="F15" s="22">
        <v>1</v>
      </c>
      <c r="G15" s="22">
        <v>7</v>
      </c>
      <c r="H15" s="34">
        <v>2</v>
      </c>
      <c r="I15" s="22">
        <v>12</v>
      </c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35"/>
      <c r="Z15" s="43"/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/>
      <c r="Y16" s="35"/>
      <c r="Z16" s="43"/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2002</v>
      </c>
      <c r="Y17" s="22" t="s">
        <v>29</v>
      </c>
      <c r="Z17" s="43" t="s">
        <v>16</v>
      </c>
      <c r="AA17" s="22">
        <v>9</v>
      </c>
      <c r="AB17" s="22">
        <v>0</v>
      </c>
      <c r="AC17" s="22">
        <v>10</v>
      </c>
      <c r="AD17" s="22">
        <v>2</v>
      </c>
      <c r="AE17" s="22">
        <v>15</v>
      </c>
      <c r="AF17" s="28">
        <v>0.5</v>
      </c>
      <c r="AG17" s="69">
        <v>30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2003</v>
      </c>
      <c r="Y18" s="22" t="s">
        <v>30</v>
      </c>
      <c r="Z18" s="43" t="s">
        <v>16</v>
      </c>
      <c r="AA18" s="22">
        <v>16</v>
      </c>
      <c r="AB18" s="22">
        <v>0</v>
      </c>
      <c r="AC18" s="22">
        <v>5</v>
      </c>
      <c r="AD18" s="22">
        <v>2</v>
      </c>
      <c r="AE18" s="22">
        <v>28</v>
      </c>
      <c r="AF18" s="28">
        <v>0.5</v>
      </c>
      <c r="AG18" s="69">
        <v>56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48" t="s">
        <v>24</v>
      </c>
      <c r="C19" s="49"/>
      <c r="D19" s="50"/>
      <c r="E19" s="51">
        <f>SUM(E4:E18)</f>
        <v>15</v>
      </c>
      <c r="F19" s="51">
        <f>SUM(F4:F18)</f>
        <v>1</v>
      </c>
      <c r="G19" s="51">
        <f>SUM(G4:G18)</f>
        <v>7</v>
      </c>
      <c r="H19" s="51">
        <f>SUM(H4:H18)</f>
        <v>2</v>
      </c>
      <c r="I19" s="51">
        <f>SUM(I4:I18)</f>
        <v>13</v>
      </c>
      <c r="J19" s="52">
        <v>0</v>
      </c>
      <c r="K19" s="38">
        <f>SUM(K4:K18)</f>
        <v>0</v>
      </c>
      <c r="L19" s="17"/>
      <c r="M19" s="15"/>
      <c r="N19" s="53"/>
      <c r="O19" s="54"/>
      <c r="P19" s="18"/>
      <c r="Q19" s="51">
        <f>SUM(Q4:Q18)</f>
        <v>0</v>
      </c>
      <c r="R19" s="51">
        <f>SUM(R4:R18)</f>
        <v>0</v>
      </c>
      <c r="S19" s="51">
        <f>SUM(S4:S18)</f>
        <v>0</v>
      </c>
      <c r="T19" s="51">
        <f>SUM(T4:T18)</f>
        <v>0</v>
      </c>
      <c r="U19" s="51">
        <f>SUM(U4:U18)</f>
        <v>0</v>
      </c>
      <c r="V19" s="23">
        <v>0</v>
      </c>
      <c r="W19" s="38">
        <f>SUM(W4:W18)</f>
        <v>0</v>
      </c>
      <c r="X19" s="11" t="s">
        <v>24</v>
      </c>
      <c r="Y19" s="12"/>
      <c r="Z19" s="10"/>
      <c r="AA19" s="51">
        <f>SUM(AA4:AA18)</f>
        <v>41</v>
      </c>
      <c r="AB19" s="51">
        <f>SUM(AB4:AB18)</f>
        <v>1</v>
      </c>
      <c r="AC19" s="51">
        <f>SUM(AC4:AC18)</f>
        <v>16</v>
      </c>
      <c r="AD19" s="51">
        <f>SUM(AD4:AD18)</f>
        <v>6</v>
      </c>
      <c r="AE19" s="51">
        <f>SUM(AE4:AE18)</f>
        <v>43</v>
      </c>
      <c r="AF19" s="52">
        <f>PRODUCT(AE19/AG19)</f>
        <v>0.5</v>
      </c>
      <c r="AG19" s="38">
        <f>SUM(AG4:AG18)</f>
        <v>86</v>
      </c>
      <c r="AH19" s="17"/>
      <c r="AI19" s="15"/>
      <c r="AJ19" s="53"/>
      <c r="AK19" s="54"/>
      <c r="AL19" s="18"/>
      <c r="AM19" s="51">
        <f>SUM(AM4:AM18)</f>
        <v>0</v>
      </c>
      <c r="AN19" s="51">
        <f>SUM(AN4:AN18)</f>
        <v>0</v>
      </c>
      <c r="AO19" s="51">
        <f>SUM(AO4:AO18)</f>
        <v>0</v>
      </c>
      <c r="AP19" s="51">
        <f>SUM(AP4:AP18)</f>
        <v>0</v>
      </c>
      <c r="AQ19" s="51">
        <f>SUM(AQ4:AQ18)</f>
        <v>0</v>
      </c>
      <c r="AR19" s="52">
        <v>0</v>
      </c>
      <c r="AS19" s="42">
        <f>SUM(AS4:AS18)</f>
        <v>0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55"/>
      <c r="K20" s="21"/>
      <c r="L20" s="18"/>
      <c r="M20" s="18"/>
      <c r="N20" s="18"/>
      <c r="O20" s="18"/>
      <c r="P20" s="24"/>
      <c r="Q20" s="24"/>
      <c r="R20" s="25"/>
      <c r="S20" s="24"/>
      <c r="T20" s="24"/>
      <c r="U20" s="18"/>
      <c r="V20" s="18"/>
      <c r="W20" s="21"/>
      <c r="X20" s="24"/>
      <c r="Y20" s="24"/>
      <c r="Z20" s="24"/>
      <c r="AA20" s="24"/>
      <c r="AB20" s="24"/>
      <c r="AC20" s="24"/>
      <c r="AD20" s="24"/>
      <c r="AE20" s="24"/>
      <c r="AF20" s="55"/>
      <c r="AG20" s="21"/>
      <c r="AH20" s="18"/>
      <c r="AI20" s="18"/>
      <c r="AJ20" s="18"/>
      <c r="AK20" s="18"/>
      <c r="AL20" s="24"/>
      <c r="AM20" s="24"/>
      <c r="AN20" s="25"/>
      <c r="AO20" s="24"/>
      <c r="AP20" s="24"/>
      <c r="AQ20" s="18"/>
      <c r="AR20" s="18"/>
      <c r="AS20" s="2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56" t="s">
        <v>25</v>
      </c>
      <c r="C21" s="57"/>
      <c r="D21" s="58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26</v>
      </c>
      <c r="O21" s="13" t="s">
        <v>27</v>
      </c>
      <c r="Q21" s="25"/>
      <c r="R21" s="25" t="s">
        <v>12</v>
      </c>
      <c r="S21" s="25"/>
      <c r="T21" s="24" t="s">
        <v>14</v>
      </c>
      <c r="U21" s="18"/>
      <c r="V21" s="21"/>
      <c r="W21" s="21"/>
      <c r="X21" s="59"/>
      <c r="Y21" s="59"/>
      <c r="Z21" s="59"/>
      <c r="AA21" s="59"/>
      <c r="AB21" s="59"/>
      <c r="AC21" s="25"/>
      <c r="AD21" s="25"/>
      <c r="AE21" s="25"/>
      <c r="AF21" s="24"/>
      <c r="AG21" s="24"/>
      <c r="AH21" s="24"/>
      <c r="AI21" s="24"/>
      <c r="AJ21" s="24"/>
      <c r="AK21" s="24"/>
      <c r="AM21" s="21"/>
      <c r="AN21" s="59"/>
      <c r="AO21" s="59"/>
      <c r="AP21" s="59"/>
      <c r="AQ21" s="59"/>
      <c r="AR21" s="59"/>
      <c r="AS21" s="59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6" t="s">
        <v>28</v>
      </c>
      <c r="C22" s="7"/>
      <c r="D22" s="27"/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1">
        <v>0</v>
      </c>
      <c r="K22" s="24">
        <v>0</v>
      </c>
      <c r="L22" s="62">
        <v>0</v>
      </c>
      <c r="M22" s="62">
        <v>0</v>
      </c>
      <c r="N22" s="62">
        <v>0</v>
      </c>
      <c r="O22" s="62">
        <v>0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5"/>
      <c r="AO22" s="25"/>
      <c r="AP22" s="25"/>
      <c r="AQ22" s="25"/>
      <c r="AR22" s="25"/>
      <c r="AS22" s="25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3" t="s">
        <v>13</v>
      </c>
      <c r="C23" s="64"/>
      <c r="D23" s="65"/>
      <c r="E23" s="60">
        <f>PRODUCT(E19+Q19)</f>
        <v>15</v>
      </c>
      <c r="F23" s="60">
        <f>PRODUCT(F19+R19)</f>
        <v>1</v>
      </c>
      <c r="G23" s="60">
        <f>PRODUCT(G19+S19)</f>
        <v>7</v>
      </c>
      <c r="H23" s="60">
        <f>PRODUCT(H19+T19)</f>
        <v>2</v>
      </c>
      <c r="I23" s="60">
        <f>PRODUCT(I19+U19)</f>
        <v>13</v>
      </c>
      <c r="J23" s="61"/>
      <c r="K23" s="24">
        <f>PRODUCT(K19+W19)</f>
        <v>0</v>
      </c>
      <c r="L23" s="62">
        <f>PRODUCT((F23+G23)/E23)</f>
        <v>0.53333333333333333</v>
      </c>
      <c r="M23" s="62">
        <f>PRODUCT(H23/E23)</f>
        <v>0.13333333333333333</v>
      </c>
      <c r="N23" s="62">
        <f>PRODUCT((F23+G23+H23)/E23)</f>
        <v>0.66666666666666663</v>
      </c>
      <c r="O23" s="62">
        <f>PRODUCT(I23/E23)</f>
        <v>0.8666666666666667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0" t="s">
        <v>21</v>
      </c>
      <c r="C24" s="19"/>
      <c r="D24" s="29"/>
      <c r="E24" s="60">
        <f>PRODUCT(AA19+AM19)</f>
        <v>41</v>
      </c>
      <c r="F24" s="60">
        <f>PRODUCT(AB19+AN19)</f>
        <v>1</v>
      </c>
      <c r="G24" s="60">
        <f>PRODUCT(AC19+AO19)</f>
        <v>16</v>
      </c>
      <c r="H24" s="60">
        <f>PRODUCT(AD19+AP19)</f>
        <v>6</v>
      </c>
      <c r="I24" s="60">
        <f>PRODUCT(AE19+AQ19)</f>
        <v>43</v>
      </c>
      <c r="J24" s="61">
        <f>PRODUCT(I24/K24)</f>
        <v>0.5</v>
      </c>
      <c r="K24" s="18">
        <f>PRODUCT(AG19+AS19)</f>
        <v>86</v>
      </c>
      <c r="L24" s="62">
        <f>PRODUCT((F24+G24)/E24)</f>
        <v>0.41463414634146339</v>
      </c>
      <c r="M24" s="62">
        <f>PRODUCT(H24/E24)</f>
        <v>0.14634146341463414</v>
      </c>
      <c r="N24" s="62">
        <f>PRODUCT((F24+G24+H24)/E24)</f>
        <v>0.56097560975609762</v>
      </c>
      <c r="O24" s="62">
        <f>PRODUCT(I24/25)</f>
        <v>1.72</v>
      </c>
      <c r="Q24" s="25"/>
      <c r="R24" s="25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18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6" t="s">
        <v>24</v>
      </c>
      <c r="C25" s="67"/>
      <c r="D25" s="68"/>
      <c r="E25" s="60">
        <f>SUM(E22:E24)</f>
        <v>56</v>
      </c>
      <c r="F25" s="60">
        <f t="shared" ref="F25:I25" si="0">SUM(F22:F24)</f>
        <v>2</v>
      </c>
      <c r="G25" s="60">
        <f t="shared" si="0"/>
        <v>23</v>
      </c>
      <c r="H25" s="60">
        <f t="shared" si="0"/>
        <v>8</v>
      </c>
      <c r="I25" s="60">
        <f t="shared" si="0"/>
        <v>56</v>
      </c>
      <c r="J25" s="61"/>
      <c r="K25" s="24">
        <f>SUM(K22:K24)</f>
        <v>86</v>
      </c>
      <c r="L25" s="62">
        <f>PRODUCT((F25+G25)/E25)</f>
        <v>0.44642857142857145</v>
      </c>
      <c r="M25" s="62">
        <f>PRODUCT(H25/E25)</f>
        <v>0.14285714285714285</v>
      </c>
      <c r="N25" s="62">
        <f>PRODUCT((F25+G25+H25)/E25)</f>
        <v>0.5892857142857143</v>
      </c>
      <c r="O25" s="62">
        <f>PRODUCT(I25/50)</f>
        <v>1.1200000000000001</v>
      </c>
      <c r="Q25" s="18"/>
      <c r="R25" s="18"/>
      <c r="S25" s="18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18"/>
      <c r="F26" s="18"/>
      <c r="G26" s="18"/>
      <c r="H26" s="18"/>
      <c r="I26" s="18"/>
      <c r="J26" s="24"/>
      <c r="K26" s="24"/>
      <c r="L26" s="18"/>
      <c r="M26" s="18"/>
      <c r="N26" s="18"/>
      <c r="O26" s="18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8"/>
      <c r="AL190" s="18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</sheetData>
  <sortState ref="B4:M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2019-01-01T20:02:11Z</dcterms:modified>
</cp:coreProperties>
</file>