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</sheets>
  <calcPr calcId="145621"/>
</workbook>
</file>

<file path=xl/calcChain.xml><?xml version="1.0" encoding="utf-8"?>
<calcChain xmlns="http://schemas.openxmlformats.org/spreadsheetml/2006/main">
  <c r="O12" i="5" l="1"/>
  <c r="N12" i="5"/>
  <c r="M12" i="5"/>
  <c r="L12" i="5"/>
  <c r="K12" i="5"/>
  <c r="AQ10" i="6"/>
  <c r="AP10" i="6"/>
  <c r="AO10" i="6"/>
  <c r="AN10" i="6"/>
  <c r="AM10" i="6"/>
  <c r="AL10" i="6"/>
  <c r="AA10" i="6"/>
  <c r="Y10" i="6"/>
  <c r="X10" i="6"/>
  <c r="W10" i="6"/>
  <c r="V10" i="6"/>
  <c r="U10" i="6"/>
  <c r="O10" i="6"/>
  <c r="O15" i="6" s="1"/>
  <c r="O18" i="6" s="1"/>
  <c r="M10" i="6"/>
  <c r="L10" i="6"/>
  <c r="K10" i="6"/>
  <c r="J10" i="6"/>
  <c r="I10" i="6"/>
  <c r="I15" i="6" s="1"/>
  <c r="H10" i="6"/>
  <c r="H15" i="6" s="1"/>
  <c r="G10" i="6"/>
  <c r="G15" i="6" s="1"/>
  <c r="G18" i="6" s="1"/>
  <c r="F10" i="6"/>
  <c r="F15" i="6" s="1"/>
  <c r="E10" i="6"/>
  <c r="E15" i="6" s="1"/>
  <c r="E18" i="6" s="1"/>
  <c r="H18" i="6" l="1"/>
  <c r="L18" i="6" s="1"/>
  <c r="I18" i="6"/>
  <c r="M15" i="6"/>
  <c r="Z10" i="6"/>
  <c r="F18" i="6"/>
  <c r="K18" i="6" s="1"/>
  <c r="D12" i="6"/>
  <c r="K15" i="6"/>
  <c r="N10" i="6"/>
  <c r="N15" i="6" s="1"/>
  <c r="L15" i="6"/>
  <c r="AG6" i="5"/>
  <c r="M18" i="6" l="1"/>
  <c r="N18" i="6"/>
  <c r="AS9" i="5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<sst xmlns="http://schemas.openxmlformats.org/spreadsheetml/2006/main" count="178" uniqueCount="73">
  <si>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</si>
  <si>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</si>
  <si>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</si>
  <si>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</si>
  <si>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</si>
  <si>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</si>
  <si>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</si>
  <si>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</si>
  <si>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</si>
  <si>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</si>
  <si>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</si>
  <si>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</si>
  <si>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</si>
  <si>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</si>
  <si>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</si>
  <si>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</si>
  <si>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</si>
  <si>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</si>
  <si>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</si>
  <si>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</si>
  <si>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</si>
  <si>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</si>
  <si>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</si>
  <si>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</si>
  <si>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Santeri Soininen</t>
  </si>
  <si>
    <t>2.</t>
  </si>
  <si>
    <t>KPL  2</t>
  </si>
  <si>
    <t>5.</t>
  </si>
  <si>
    <t>26.11.2002   Kotka</t>
  </si>
  <si>
    <t>KPL = Kouvolan Pallonlyöjät  (1931),  kasvattajaseura</t>
  </si>
  <si>
    <t>4.</t>
  </si>
  <si>
    <t>3.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</si>
  <si>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</si>
  <si>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</si>
  <si>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</si>
  <si>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</si>
  <si>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</si>
  <si>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</si>
  <si>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</si>
  <si>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</si>
  <si>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</si>
  <si>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</si>
  <si>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</si>
  <si>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</si>
  <si>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</si>
  <si>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</si>
  <si>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</si>
  <si>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</si>
  <si>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</si>
  <si>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</si>
  <si>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</si>
  <si>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</si>
  <si>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</si>
  <si>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</si>
  <si>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KPL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</si>
  <si>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</si>
  <si>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</si>
  <si>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</si>
  <si>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</si>
  <si>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</si>
  <si>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</si>
  <si>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</si>
  <si>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</si>
  <si>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</si>
  <si>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</si>
  <si>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</si>
  <si>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</si>
  <si>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</si>
  <si>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</si>
  <si>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</si>
  <si>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</si>
  <si>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11.08. 2020  IPV - KPL  1-2  (4-2, 1-3, 1-1, 1-4)</t>
  </si>
  <si>
    <t xml:space="preserve">  17 v   8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</si>
</sst>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4"/>
  <sheetViews>
    <sheetView tabSelected="1" zoomScale="83" zoomScaleNormal="83" workbookViewId="0"/>
  </sheetViews>
  <sheetFormatPr defaultRowHeight="15" x14ac:dyDescent="0.25"/>
  <cols>
    <col min="1" max="1" width="0.7109375" style="73" customWidth="1"/>
    <col min="2" max="2" width="6.7109375" style="131" customWidth="1"/>
    <col min="3" max="3" width="6.140625" style="132" customWidth="1"/>
    <col min="4" max="4" width="10.140625" style="131" customWidth="1"/>
    <col min="5" max="12" width="5.7109375" style="132" customWidth="1"/>
    <col min="13" max="13" width="6" style="132" customWidth="1"/>
    <col min="14" max="14" width="8.85546875" style="132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32" customWidth="1"/>
    <col min="26" max="26" width="9.28515625" style="132" customWidth="1"/>
    <col min="27" max="27" width="0.7109375" style="132" customWidth="1"/>
    <col min="28" max="31" width="6.7109375" style="132" customWidth="1"/>
    <col min="32" max="32" width="0.7109375" style="132" customWidth="1"/>
    <col min="33" max="33" width="15.7109375" style="132" customWidth="1"/>
    <col min="34" max="34" width="12.7109375" style="132" customWidth="1"/>
    <col min="35" max="35" width="12.42578125" style="132" customWidth="1"/>
    <col min="36" max="36" width="11.5703125" style="132" customWidth="1"/>
    <col min="37" max="37" width="0.7109375" style="132" customWidth="1"/>
    <col min="38" max="40" width="6.7109375" style="132" customWidth="1"/>
    <col min="41" max="43" width="4.7109375" style="132" customWidth="1"/>
    <col min="44" max="44" width="51.42578125" style="73" customWidth="1"/>
    <col min="45" max="16384" width="9.140625" style="73"/>
  </cols>
  <sheetData>
    <row r="1" spans="1:44" ht="17.25" customHeight="1" x14ac:dyDescent="0.25">
      <c r="A1" s="72"/>
      <c r="B1" s="66" t="s">
        <v>24</v>
      </c>
      <c r="C1" s="2"/>
      <c r="D1" s="3"/>
      <c r="E1" s="4" t="s">
        <v>28</v>
      </c>
      <c r="F1" s="4"/>
      <c r="G1" s="23"/>
      <c r="H1" s="23"/>
      <c r="I1" s="24"/>
      <c r="J1" s="24"/>
      <c r="K1" s="24"/>
      <c r="L1" s="23"/>
      <c r="M1" s="24"/>
      <c r="N1" s="24"/>
      <c r="O1" s="24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1"/>
    </row>
    <row r="2" spans="1:44" s="77" customFormat="1" ht="15" customHeight="1" x14ac:dyDescent="0.25">
      <c r="A2" s="74"/>
      <c r="B2" s="75" t="s">
        <v>15</v>
      </c>
      <c r="C2" s="2"/>
      <c r="D2" s="3"/>
      <c r="E2" s="8" t="s">
        <v>7</v>
      </c>
      <c r="F2" s="22"/>
      <c r="G2" s="22"/>
      <c r="H2" s="22"/>
      <c r="I2" s="28" t="s">
        <v>32</v>
      </c>
      <c r="J2" s="11"/>
      <c r="K2" s="22"/>
      <c r="L2" s="22"/>
      <c r="M2" s="22"/>
      <c r="N2" s="9"/>
      <c r="O2" s="6"/>
      <c r="P2" s="29" t="s">
        <v>33</v>
      </c>
      <c r="Q2" s="22"/>
      <c r="R2" s="22"/>
      <c r="S2" s="28"/>
      <c r="T2" s="6"/>
      <c r="U2" s="29" t="s">
        <v>34</v>
      </c>
      <c r="V2" s="22"/>
      <c r="W2" s="22"/>
      <c r="X2" s="22"/>
      <c r="Y2" s="22"/>
      <c r="Z2" s="9"/>
      <c r="AA2" s="6"/>
      <c r="AB2" s="18" t="s">
        <v>35</v>
      </c>
      <c r="AC2" s="29"/>
      <c r="AD2" s="22"/>
      <c r="AE2" s="28"/>
      <c r="AF2" s="6"/>
      <c r="AG2" s="18" t="s">
        <v>36</v>
      </c>
      <c r="AH2" s="22"/>
      <c r="AI2" s="22"/>
      <c r="AJ2" s="9"/>
      <c r="AK2" s="6"/>
      <c r="AL2" s="18" t="s">
        <v>37</v>
      </c>
      <c r="AM2" s="29"/>
      <c r="AN2" s="22"/>
      <c r="AO2" s="76" t="s">
        <v>38</v>
      </c>
      <c r="AP2" s="22"/>
      <c r="AQ2" s="9"/>
      <c r="AR2" s="71"/>
    </row>
    <row r="3" spans="1:44" s="77" customFormat="1" ht="15" customHeight="1" x14ac:dyDescent="0.25">
      <c r="A3" s="7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39</v>
      </c>
      <c r="K3" s="7" t="s">
        <v>40</v>
      </c>
      <c r="L3" s="7" t="s">
        <v>41</v>
      </c>
      <c r="M3" s="7" t="s">
        <v>42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43</v>
      </c>
      <c r="AH3" s="7" t="s">
        <v>44</v>
      </c>
      <c r="AI3" s="9" t="s">
        <v>45</v>
      </c>
      <c r="AJ3" s="7" t="s">
        <v>46</v>
      </c>
      <c r="AK3" s="10"/>
      <c r="AL3" s="7" t="s">
        <v>47</v>
      </c>
      <c r="AM3" s="7" t="s">
        <v>48</v>
      </c>
      <c r="AN3" s="9" t="s">
        <v>49</v>
      </c>
      <c r="AO3" s="9" t="s">
        <v>50</v>
      </c>
      <c r="AP3" s="11" t="s">
        <v>51</v>
      </c>
      <c r="AQ3" s="7" t="s">
        <v>52</v>
      </c>
      <c r="AR3" s="71"/>
    </row>
    <row r="4" spans="1:44" s="77" customFormat="1" ht="15" customHeight="1" x14ac:dyDescent="0.25">
      <c r="A4" s="74"/>
      <c r="B4" s="78">
        <v>2016</v>
      </c>
      <c r="C4" s="78" t="s">
        <v>25</v>
      </c>
      <c r="D4" s="79" t="s">
        <v>26</v>
      </c>
      <c r="E4" s="78"/>
      <c r="F4" s="20" t="s">
        <v>53</v>
      </c>
      <c r="G4" s="30"/>
      <c r="H4" s="78"/>
      <c r="I4" s="78"/>
      <c r="J4" s="78"/>
      <c r="K4" s="78"/>
      <c r="L4" s="78"/>
      <c r="M4" s="78"/>
      <c r="N4" s="80"/>
      <c r="O4" s="19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81"/>
      <c r="AH4" s="81"/>
      <c r="AI4" s="81"/>
      <c r="AJ4" s="81"/>
      <c r="AK4" s="10"/>
      <c r="AL4" s="12"/>
      <c r="AM4" s="81"/>
      <c r="AN4" s="13"/>
      <c r="AO4" s="13"/>
      <c r="AP4" s="14"/>
      <c r="AQ4" s="12"/>
      <c r="AR4" s="71"/>
    </row>
    <row r="5" spans="1:44" s="77" customFormat="1" ht="15" customHeight="1" x14ac:dyDescent="0.25">
      <c r="A5" s="74"/>
      <c r="B5" s="12"/>
      <c r="C5" s="12"/>
      <c r="D5" s="1"/>
      <c r="E5" s="12"/>
      <c r="F5" s="81"/>
      <c r="G5" s="13"/>
      <c r="H5" s="12"/>
      <c r="I5" s="12"/>
      <c r="J5" s="12"/>
      <c r="K5" s="12"/>
      <c r="L5" s="12"/>
      <c r="M5" s="12"/>
      <c r="N5" s="32"/>
      <c r="O5" s="19"/>
      <c r="P5" s="7"/>
      <c r="Q5" s="7"/>
      <c r="R5" s="7"/>
      <c r="S5" s="7"/>
      <c r="T5" s="10"/>
      <c r="U5" s="12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81"/>
      <c r="AH5" s="81"/>
      <c r="AI5" s="81"/>
      <c r="AJ5" s="81"/>
      <c r="AK5" s="10"/>
      <c r="AL5" s="12"/>
      <c r="AM5" s="81"/>
      <c r="AN5" s="13"/>
      <c r="AO5" s="13"/>
      <c r="AP5" s="14"/>
      <c r="AQ5" s="12"/>
      <c r="AR5" s="71"/>
    </row>
    <row r="6" spans="1:44" s="77" customFormat="1" ht="15" customHeight="1" x14ac:dyDescent="0.25">
      <c r="A6" s="74"/>
      <c r="B6" s="78">
        <v>2018</v>
      </c>
      <c r="C6" s="78" t="s">
        <v>27</v>
      </c>
      <c r="D6" s="79" t="s">
        <v>26</v>
      </c>
      <c r="E6" s="78"/>
      <c r="F6" s="20" t="s">
        <v>53</v>
      </c>
      <c r="G6" s="30"/>
      <c r="H6" s="78"/>
      <c r="I6" s="78"/>
      <c r="J6" s="78"/>
      <c r="K6" s="78"/>
      <c r="L6" s="78"/>
      <c r="M6" s="78"/>
      <c r="N6" s="80"/>
      <c r="O6" s="21"/>
      <c r="P6" s="7"/>
      <c r="Q6" s="7"/>
      <c r="R6" s="7"/>
      <c r="S6" s="7"/>
      <c r="T6" s="10"/>
      <c r="U6" s="12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81"/>
      <c r="AH6" s="81"/>
      <c r="AI6" s="81"/>
      <c r="AJ6" s="81"/>
      <c r="AK6" s="10"/>
      <c r="AL6" s="12"/>
      <c r="AM6" s="81"/>
      <c r="AN6" s="13"/>
      <c r="AO6" s="13"/>
      <c r="AP6" s="14"/>
      <c r="AQ6" s="12"/>
      <c r="AR6" s="71"/>
    </row>
    <row r="7" spans="1:44" s="77" customFormat="1" ht="15" customHeight="1" x14ac:dyDescent="0.25">
      <c r="A7" s="74"/>
      <c r="B7" s="78">
        <v>2019</v>
      </c>
      <c r="C7" s="78" t="s">
        <v>30</v>
      </c>
      <c r="D7" s="79" t="s">
        <v>26</v>
      </c>
      <c r="E7" s="78"/>
      <c r="F7" s="20" t="s">
        <v>53</v>
      </c>
      <c r="G7" s="30"/>
      <c r="H7" s="78"/>
      <c r="I7" s="78"/>
      <c r="J7" s="78"/>
      <c r="K7" s="78"/>
      <c r="L7" s="78"/>
      <c r="M7" s="78"/>
      <c r="N7" s="80"/>
      <c r="O7" s="19"/>
      <c r="P7" s="7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81"/>
      <c r="AH7" s="81"/>
      <c r="AI7" s="81"/>
      <c r="AJ7" s="81"/>
      <c r="AK7" s="10"/>
      <c r="AL7" s="12"/>
      <c r="AM7" s="81"/>
      <c r="AN7" s="13"/>
      <c r="AO7" s="13"/>
      <c r="AP7" s="14"/>
      <c r="AQ7" s="12"/>
      <c r="AR7" s="71"/>
    </row>
    <row r="8" spans="1:44" s="77" customFormat="1" ht="15" customHeight="1" x14ac:dyDescent="0.25">
      <c r="A8" s="74"/>
      <c r="B8" s="78">
        <v>2020</v>
      </c>
      <c r="C8" s="78" t="s">
        <v>31</v>
      </c>
      <c r="D8" s="79" t="s">
        <v>26</v>
      </c>
      <c r="E8" s="78"/>
      <c r="F8" s="20" t="s">
        <v>53</v>
      </c>
      <c r="G8" s="30"/>
      <c r="H8" s="78"/>
      <c r="I8" s="78"/>
      <c r="J8" s="78"/>
      <c r="K8" s="78"/>
      <c r="L8" s="78"/>
      <c r="M8" s="78"/>
      <c r="N8" s="80"/>
      <c r="O8" s="21"/>
      <c r="P8" s="7"/>
      <c r="Q8" s="7"/>
      <c r="R8" s="7"/>
      <c r="S8" s="7"/>
      <c r="T8" s="10"/>
      <c r="U8" s="12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81"/>
      <c r="AH8" s="81"/>
      <c r="AI8" s="81"/>
      <c r="AJ8" s="81"/>
      <c r="AK8" s="10"/>
      <c r="AL8" s="12"/>
      <c r="AM8" s="81"/>
      <c r="AN8" s="13"/>
      <c r="AO8" s="13"/>
      <c r="AP8" s="14"/>
      <c r="AQ8" s="12"/>
      <c r="AR8" s="71"/>
    </row>
    <row r="9" spans="1:44" s="77" customFormat="1" ht="15" customHeight="1" x14ac:dyDescent="0.25">
      <c r="A9" s="74"/>
      <c r="B9" s="12">
        <v>2020</v>
      </c>
      <c r="C9" s="12" t="s">
        <v>30</v>
      </c>
      <c r="D9" s="1" t="s">
        <v>54</v>
      </c>
      <c r="E9" s="12">
        <v>1</v>
      </c>
      <c r="F9" s="12">
        <v>0</v>
      </c>
      <c r="G9" s="12">
        <v>0</v>
      </c>
      <c r="H9" s="12">
        <v>0</v>
      </c>
      <c r="I9" s="12">
        <v>2</v>
      </c>
      <c r="J9" s="12">
        <v>2</v>
      </c>
      <c r="K9" s="12">
        <v>0</v>
      </c>
      <c r="L9" s="12">
        <v>0</v>
      </c>
      <c r="M9" s="12">
        <v>0</v>
      </c>
      <c r="N9" s="32">
        <v>0.4</v>
      </c>
      <c r="O9" s="19">
        <v>5</v>
      </c>
      <c r="P9" s="40"/>
      <c r="Q9" s="7"/>
      <c r="R9" s="7"/>
      <c r="S9" s="7"/>
      <c r="T9" s="10"/>
      <c r="U9" s="12"/>
      <c r="V9" s="12"/>
      <c r="W9" s="13"/>
      <c r="X9" s="12"/>
      <c r="Y9" s="12"/>
      <c r="Z9" s="32"/>
      <c r="AA9" s="10"/>
      <c r="AB9" s="7"/>
      <c r="AC9" s="7"/>
      <c r="AD9" s="7"/>
      <c r="AE9" s="7"/>
      <c r="AF9" s="10"/>
      <c r="AG9" s="81"/>
      <c r="AH9" s="81"/>
      <c r="AI9" s="81"/>
      <c r="AJ9" s="81"/>
      <c r="AK9" s="10"/>
      <c r="AL9" s="12"/>
      <c r="AM9" s="81"/>
      <c r="AN9" s="13"/>
      <c r="AO9" s="13"/>
      <c r="AP9" s="14"/>
      <c r="AQ9" s="12"/>
      <c r="AR9" s="71"/>
    </row>
    <row r="10" spans="1:44" s="77" customFormat="1" ht="15" customHeight="1" x14ac:dyDescent="0.25">
      <c r="A10" s="67"/>
      <c r="B10" s="64" t="s">
        <v>55</v>
      </c>
      <c r="C10" s="11"/>
      <c r="D10" s="9"/>
      <c r="E10" s="7">
        <f t="shared" ref="E10:M10" si="0">SUM(E4:E9)</f>
        <v>1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2</v>
      </c>
      <c r="J10" s="7">
        <f t="shared" si="0"/>
        <v>2</v>
      </c>
      <c r="K10" s="7">
        <f t="shared" si="0"/>
        <v>0</v>
      </c>
      <c r="L10" s="7">
        <f t="shared" si="0"/>
        <v>0</v>
      </c>
      <c r="M10" s="11">
        <f t="shared" si="0"/>
        <v>0</v>
      </c>
      <c r="N10" s="15">
        <f>PRODUCT(I10/O10)</f>
        <v>0.4</v>
      </c>
      <c r="O10" s="82">
        <f>SUM(O6:O9)</f>
        <v>5</v>
      </c>
      <c r="P10" s="40" t="s">
        <v>56</v>
      </c>
      <c r="Q10" s="40" t="s">
        <v>56</v>
      </c>
      <c r="R10" s="40" t="s">
        <v>56</v>
      </c>
      <c r="S10" s="40" t="s">
        <v>56</v>
      </c>
      <c r="T10" s="10"/>
      <c r="U10" s="7">
        <f>SUM(U4:U9)</f>
        <v>0</v>
      </c>
      <c r="V10" s="7">
        <f>SUM(V4:V9)</f>
        <v>0</v>
      </c>
      <c r="W10" s="7">
        <f>SUM(W4:W9)</f>
        <v>0</v>
      </c>
      <c r="X10" s="7">
        <f>SUM(X4:X9)</f>
        <v>0</v>
      </c>
      <c r="Y10" s="7">
        <f>SUM(Y4:Y9)</f>
        <v>0</v>
      </c>
      <c r="Z10" s="15">
        <f>PRODUCT(N16)</f>
        <v>0</v>
      </c>
      <c r="AA10" s="83">
        <f>SUM(AA4:AA9)</f>
        <v>0</v>
      </c>
      <c r="AB10" s="40" t="s">
        <v>56</v>
      </c>
      <c r="AC10" s="40" t="s">
        <v>56</v>
      </c>
      <c r="AD10" s="40" t="s">
        <v>56</v>
      </c>
      <c r="AE10" s="40" t="s">
        <v>56</v>
      </c>
      <c r="AF10" s="10"/>
      <c r="AG10" s="40" t="s">
        <v>57</v>
      </c>
      <c r="AH10" s="40" t="s">
        <v>57</v>
      </c>
      <c r="AI10" s="40" t="s">
        <v>57</v>
      </c>
      <c r="AJ10" s="40" t="s">
        <v>57</v>
      </c>
      <c r="AK10" s="10"/>
      <c r="AL10" s="7">
        <f t="shared" ref="AL10:AQ10" si="1">SUM(AL4:AL9)</f>
        <v>0</v>
      </c>
      <c r="AM10" s="7">
        <f t="shared" si="1"/>
        <v>0</v>
      </c>
      <c r="AN10" s="7">
        <f t="shared" si="1"/>
        <v>0</v>
      </c>
      <c r="AO10" s="7">
        <f t="shared" si="1"/>
        <v>0</v>
      </c>
      <c r="AP10" s="7">
        <f t="shared" si="1"/>
        <v>0</v>
      </c>
      <c r="AQ10" s="7">
        <f t="shared" si="1"/>
        <v>0</v>
      </c>
      <c r="AR10" s="71"/>
    </row>
    <row r="11" spans="1:44" s="77" customFormat="1" ht="15" customHeight="1" x14ac:dyDescent="0.25">
      <c r="A11" s="67"/>
      <c r="B11" s="18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84"/>
      <c r="O11" s="10"/>
      <c r="P11" s="18"/>
      <c r="Q11" s="29"/>
      <c r="R11" s="41"/>
      <c r="S11" s="42"/>
      <c r="T11" s="10"/>
      <c r="U11" s="11"/>
      <c r="V11" s="22"/>
      <c r="W11" s="22"/>
      <c r="X11" s="22"/>
      <c r="Y11" s="22"/>
      <c r="Z11" s="9"/>
      <c r="AA11" s="10"/>
      <c r="AB11" s="85"/>
      <c r="AC11" s="86"/>
      <c r="AD11" s="41"/>
      <c r="AE11" s="42"/>
      <c r="AF11" s="10"/>
      <c r="AG11" s="87">
        <v>0</v>
      </c>
      <c r="AH11" s="88">
        <v>0</v>
      </c>
      <c r="AI11" s="88">
        <v>0</v>
      </c>
      <c r="AJ11" s="89">
        <v>0</v>
      </c>
      <c r="AK11" s="10"/>
      <c r="AL11" s="11"/>
      <c r="AM11" s="22"/>
      <c r="AN11" s="22"/>
      <c r="AO11" s="22"/>
      <c r="AP11" s="22"/>
      <c r="AQ11" s="9"/>
      <c r="AR11" s="71"/>
    </row>
    <row r="12" spans="1:44" ht="15" customHeight="1" x14ac:dyDescent="0.25">
      <c r="A12" s="74"/>
      <c r="B12" s="1" t="s">
        <v>58</v>
      </c>
      <c r="C12" s="14"/>
      <c r="D12" s="90">
        <f>SUM(F10:H10)+((I10-F10-G10)/3)+(E10/3)+(AL10*25)+(AM10*25)+(AN10*10)+(AO10*25)+(AP10*20)+(AQ10*15)</f>
        <v>1</v>
      </c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6"/>
      <c r="P12" s="10"/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71"/>
    </row>
    <row r="13" spans="1:44" s="77" customFormat="1" ht="15" customHeight="1" x14ac:dyDescent="0.25">
      <c r="A13" s="74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8"/>
      <c r="O13" s="19"/>
      <c r="P13" s="19"/>
      <c r="Q13" s="19"/>
      <c r="R13" s="19"/>
      <c r="S13" s="19"/>
      <c r="T13" s="19"/>
      <c r="U13" s="16"/>
      <c r="V13" s="17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71"/>
    </row>
    <row r="14" spans="1:44" ht="15" customHeight="1" x14ac:dyDescent="0.25">
      <c r="A14" s="74"/>
      <c r="B14" s="18" t="s">
        <v>59</v>
      </c>
      <c r="C14" s="91"/>
      <c r="D14" s="91"/>
      <c r="E14" s="7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16"/>
      <c r="K14" s="7" t="s">
        <v>17</v>
      </c>
      <c r="L14" s="7" t="s">
        <v>18</v>
      </c>
      <c r="M14" s="7" t="s">
        <v>60</v>
      </c>
      <c r="N14" s="7" t="s">
        <v>9</v>
      </c>
      <c r="O14" s="10"/>
      <c r="P14" s="51" t="s">
        <v>61</v>
      </c>
      <c r="Q14" s="3"/>
      <c r="R14" s="3"/>
      <c r="S14" s="3"/>
      <c r="T14" s="92"/>
      <c r="U14" s="92"/>
      <c r="V14" s="92"/>
      <c r="W14" s="92"/>
      <c r="X14" s="92"/>
      <c r="Y14" s="3"/>
      <c r="Z14" s="3"/>
      <c r="AA14" s="3"/>
      <c r="AB14" s="92"/>
      <c r="AC14" s="92"/>
      <c r="AD14" s="3"/>
      <c r="AE14" s="52"/>
      <c r="AF14" s="10"/>
      <c r="AG14" s="51" t="s">
        <v>62</v>
      </c>
      <c r="AH14" s="3"/>
      <c r="AI14" s="92"/>
      <c r="AJ14" s="52"/>
      <c r="AK14" s="10"/>
      <c r="AL14" s="75" t="s">
        <v>63</v>
      </c>
      <c r="AM14" s="3"/>
      <c r="AN14" s="3"/>
      <c r="AO14" s="3"/>
      <c r="AP14" s="3"/>
      <c r="AQ14" s="52"/>
      <c r="AR14" s="71"/>
    </row>
    <row r="15" spans="1:44" ht="15" customHeight="1" x14ac:dyDescent="0.25">
      <c r="A15" s="74"/>
      <c r="B15" s="51" t="s">
        <v>7</v>
      </c>
      <c r="C15" s="3"/>
      <c r="D15" s="52"/>
      <c r="E15" s="12">
        <f>PRODUCT(E10)</f>
        <v>1</v>
      </c>
      <c r="F15" s="12">
        <f>PRODUCT(F10)</f>
        <v>0</v>
      </c>
      <c r="G15" s="12">
        <f>PRODUCT(G10)</f>
        <v>0</v>
      </c>
      <c r="H15" s="12">
        <f>PRODUCT(H10)</f>
        <v>0</v>
      </c>
      <c r="I15" s="12">
        <f>PRODUCT(I10)</f>
        <v>2</v>
      </c>
      <c r="J15" s="16"/>
      <c r="K15" s="93">
        <f>PRODUCT((F15+G15)/E15)</f>
        <v>0</v>
      </c>
      <c r="L15" s="93">
        <f>PRODUCT(H15/E15)</f>
        <v>0</v>
      </c>
      <c r="M15" s="93">
        <f>PRODUCT(I15/E15)</f>
        <v>2</v>
      </c>
      <c r="N15" s="68">
        <f>PRODUCT(N10)</f>
        <v>0.4</v>
      </c>
      <c r="O15" s="10">
        <f>PRODUCT(O10)</f>
        <v>5</v>
      </c>
      <c r="P15" s="48" t="s">
        <v>64</v>
      </c>
      <c r="Q15" s="94"/>
      <c r="R15" s="49" t="s">
        <v>71</v>
      </c>
      <c r="S15" s="49"/>
      <c r="T15" s="49"/>
      <c r="U15" s="49"/>
      <c r="V15" s="49"/>
      <c r="W15" s="49"/>
      <c r="X15" s="49"/>
      <c r="Y15" s="95"/>
      <c r="Z15" s="95"/>
      <c r="AA15" s="49"/>
      <c r="AB15" s="95" t="s">
        <v>65</v>
      </c>
      <c r="AC15" s="95"/>
      <c r="AD15" s="96" t="s">
        <v>72</v>
      </c>
      <c r="AE15" s="50"/>
      <c r="AF15" s="10"/>
      <c r="AG15" s="97"/>
      <c r="AH15" s="98"/>
      <c r="AI15" s="49"/>
      <c r="AJ15" s="50"/>
      <c r="AK15" s="10"/>
      <c r="AL15" s="48"/>
      <c r="AM15" s="95"/>
      <c r="AN15" s="49"/>
      <c r="AO15" s="49"/>
      <c r="AP15" s="49"/>
      <c r="AQ15" s="50"/>
      <c r="AR15" s="71"/>
    </row>
    <row r="16" spans="1:44" ht="15" customHeight="1" x14ac:dyDescent="0.25">
      <c r="A16" s="74"/>
      <c r="B16" s="99" t="s">
        <v>34</v>
      </c>
      <c r="C16" s="100"/>
      <c r="D16" s="101"/>
      <c r="E16" s="12"/>
      <c r="F16" s="12"/>
      <c r="G16" s="12"/>
      <c r="H16" s="12"/>
      <c r="I16" s="12"/>
      <c r="J16" s="16"/>
      <c r="K16" s="93"/>
      <c r="L16" s="93"/>
      <c r="M16" s="93"/>
      <c r="N16" s="68"/>
      <c r="O16" s="10"/>
      <c r="P16" s="97" t="s">
        <v>66</v>
      </c>
      <c r="Q16" s="102"/>
      <c r="R16" s="103"/>
      <c r="S16" s="103"/>
      <c r="T16" s="103"/>
      <c r="U16" s="103"/>
      <c r="V16" s="103"/>
      <c r="W16" s="103"/>
      <c r="X16" s="103"/>
      <c r="Y16" s="104"/>
      <c r="Z16" s="104"/>
      <c r="AA16" s="103"/>
      <c r="AB16" s="104"/>
      <c r="AC16" s="104"/>
      <c r="AD16" s="82"/>
      <c r="AE16" s="105"/>
      <c r="AF16" s="10"/>
      <c r="AG16" s="97"/>
      <c r="AH16" s="106"/>
      <c r="AI16" s="103"/>
      <c r="AJ16" s="105"/>
      <c r="AK16" s="10"/>
      <c r="AL16" s="97"/>
      <c r="AM16" s="104"/>
      <c r="AN16" s="103"/>
      <c r="AO16" s="103"/>
      <c r="AP16" s="103"/>
      <c r="AQ16" s="105"/>
      <c r="AR16" s="71"/>
    </row>
    <row r="17" spans="1:44" ht="15" customHeight="1" x14ac:dyDescent="0.25">
      <c r="A17" s="74"/>
      <c r="B17" s="107" t="s">
        <v>67</v>
      </c>
      <c r="C17" s="108"/>
      <c r="D17" s="109"/>
      <c r="E17" s="110"/>
      <c r="F17" s="110"/>
      <c r="G17" s="110"/>
      <c r="H17" s="110"/>
      <c r="I17" s="110"/>
      <c r="J17" s="16"/>
      <c r="K17" s="111"/>
      <c r="L17" s="111"/>
      <c r="M17" s="111"/>
      <c r="N17" s="112"/>
      <c r="O17" s="10"/>
      <c r="P17" s="97" t="s">
        <v>68</v>
      </c>
      <c r="Q17" s="102"/>
      <c r="R17" s="103"/>
      <c r="S17" s="103"/>
      <c r="T17" s="103"/>
      <c r="U17" s="103"/>
      <c r="V17" s="103"/>
      <c r="W17" s="103"/>
      <c r="X17" s="103"/>
      <c r="Y17" s="104"/>
      <c r="Z17" s="104"/>
      <c r="AA17" s="103"/>
      <c r="AB17" s="104"/>
      <c r="AC17" s="104"/>
      <c r="AD17" s="82"/>
      <c r="AE17" s="105"/>
      <c r="AF17" s="10"/>
      <c r="AG17" s="113"/>
      <c r="AH17" s="106"/>
      <c r="AI17" s="103"/>
      <c r="AJ17" s="105"/>
      <c r="AK17" s="10"/>
      <c r="AL17" s="97"/>
      <c r="AM17" s="104"/>
      <c r="AN17" s="103"/>
      <c r="AO17" s="103"/>
      <c r="AP17" s="103"/>
      <c r="AQ17" s="105"/>
      <c r="AR17" s="71"/>
    </row>
    <row r="18" spans="1:44" ht="15" customHeight="1" x14ac:dyDescent="0.25">
      <c r="A18" s="74"/>
      <c r="B18" s="114" t="s">
        <v>69</v>
      </c>
      <c r="C18" s="115"/>
      <c r="D18" s="116"/>
      <c r="E18" s="7">
        <f>SUM(E15:E17)</f>
        <v>1</v>
      </c>
      <c r="F18" s="7">
        <f>SUM(F15:F17)</f>
        <v>0</v>
      </c>
      <c r="G18" s="7">
        <f>SUM(G15:G17)</f>
        <v>0</v>
      </c>
      <c r="H18" s="7">
        <f>SUM(H15:H17)</f>
        <v>0</v>
      </c>
      <c r="I18" s="7">
        <f>SUM(I15:I17)</f>
        <v>2</v>
      </c>
      <c r="J18" s="16"/>
      <c r="K18" s="117">
        <f>PRODUCT((F18+G18)/E18)</f>
        <v>0</v>
      </c>
      <c r="L18" s="117">
        <f>PRODUCT(H18/E18)</f>
        <v>0</v>
      </c>
      <c r="M18" s="117">
        <f>PRODUCT(I18/E18)</f>
        <v>2</v>
      </c>
      <c r="N18" s="15">
        <f>PRODUCT(I18/O18)</f>
        <v>0.4</v>
      </c>
      <c r="O18" s="10">
        <f>SUM(O15:O17)</f>
        <v>5</v>
      </c>
      <c r="P18" s="118" t="s">
        <v>70</v>
      </c>
      <c r="Q18" s="119"/>
      <c r="R18" s="120"/>
      <c r="S18" s="120"/>
      <c r="T18" s="120"/>
      <c r="U18" s="120"/>
      <c r="V18" s="120"/>
      <c r="W18" s="120"/>
      <c r="X18" s="120"/>
      <c r="Y18" s="121"/>
      <c r="Z18" s="121"/>
      <c r="AA18" s="120"/>
      <c r="AB18" s="121"/>
      <c r="AC18" s="121"/>
      <c r="AD18" s="122"/>
      <c r="AE18" s="123"/>
      <c r="AF18" s="10"/>
      <c r="AG18" s="124"/>
      <c r="AH18" s="125"/>
      <c r="AI18" s="126"/>
      <c r="AJ18" s="123"/>
      <c r="AK18" s="10"/>
      <c r="AL18" s="118"/>
      <c r="AM18" s="121"/>
      <c r="AN18" s="120"/>
      <c r="AO18" s="120"/>
      <c r="AP18" s="120"/>
      <c r="AQ18" s="123"/>
      <c r="AR18" s="71"/>
    </row>
    <row r="19" spans="1:44" ht="15" customHeight="1" x14ac:dyDescent="0.25">
      <c r="A19" s="74"/>
      <c r="B19" s="127"/>
      <c r="C19" s="127"/>
      <c r="D19" s="127"/>
      <c r="E19" s="127"/>
      <c r="F19" s="127"/>
      <c r="G19" s="127"/>
      <c r="H19" s="127"/>
      <c r="I19" s="127"/>
      <c r="J19" s="16"/>
      <c r="K19" s="127"/>
      <c r="L19" s="127"/>
      <c r="M19" s="127"/>
      <c r="N19" s="38"/>
      <c r="O19" s="10"/>
      <c r="P19" s="16"/>
      <c r="Q19" s="17"/>
      <c r="R19" s="16"/>
      <c r="S19" s="16"/>
      <c r="T19" s="10"/>
      <c r="U19" s="10"/>
      <c r="V19" s="17"/>
      <c r="W19" s="16"/>
      <c r="X19" s="16"/>
      <c r="Y19" s="10"/>
      <c r="Z19" s="10"/>
      <c r="AA19" s="10"/>
      <c r="AB19" s="10"/>
      <c r="AC19" s="10"/>
      <c r="AD19" s="10"/>
      <c r="AE19" s="10"/>
      <c r="AF19" s="10"/>
      <c r="AG19" s="10"/>
      <c r="AH19" s="128"/>
      <c r="AI19" s="16"/>
      <c r="AJ19" s="16"/>
      <c r="AK19" s="10"/>
      <c r="AL19" s="16"/>
      <c r="AM19" s="16"/>
      <c r="AN19" s="16"/>
      <c r="AO19" s="16"/>
      <c r="AP19" s="16"/>
      <c r="AQ19" s="16"/>
      <c r="AR19" s="71"/>
    </row>
    <row r="20" spans="1:44" s="130" customFormat="1" ht="15" customHeight="1" x14ac:dyDescent="0.25">
      <c r="A20" s="129"/>
      <c r="B20" s="16" t="s">
        <v>10</v>
      </c>
      <c r="C20" s="16"/>
      <c r="D20" s="54" t="s">
        <v>29</v>
      </c>
      <c r="E20" s="16"/>
      <c r="F20" s="16"/>
      <c r="G20" s="16"/>
      <c r="H20" s="16"/>
      <c r="I20" s="16"/>
      <c r="J20" s="16"/>
      <c r="K20" s="16"/>
      <c r="L20" s="16"/>
      <c r="M20" s="16"/>
      <c r="N20" s="38"/>
      <c r="O20" s="10"/>
      <c r="P20" s="16"/>
      <c r="Q20" s="17"/>
      <c r="R20" s="16"/>
      <c r="S20" s="16"/>
      <c r="T20" s="10"/>
      <c r="U20" s="10"/>
      <c r="V20" s="128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71"/>
      <c r="AL20" s="16"/>
      <c r="AM20" s="16"/>
      <c r="AN20" s="16"/>
      <c r="AO20" s="16"/>
      <c r="AP20" s="16"/>
      <c r="AQ20" s="16"/>
      <c r="AR20" s="71"/>
    </row>
    <row r="21" spans="1:44" s="130" customFormat="1" ht="15" customHeight="1" x14ac:dyDescent="0.25">
      <c r="A21" s="129"/>
      <c r="B21" s="16"/>
      <c r="C21" s="16"/>
      <c r="D21" s="17"/>
      <c r="E21" s="16"/>
      <c r="F21" s="16"/>
      <c r="G21" s="16"/>
      <c r="H21" s="16"/>
      <c r="I21" s="16"/>
      <c r="J21" s="16"/>
      <c r="K21" s="16"/>
      <c r="L21" s="16"/>
      <c r="M21" s="16"/>
      <c r="N21" s="17"/>
      <c r="O21" s="10"/>
      <c r="P21" s="16"/>
      <c r="Q21" s="17"/>
      <c r="R21" s="16"/>
      <c r="S21" s="16"/>
      <c r="T21" s="10"/>
      <c r="U21" s="10"/>
      <c r="V21" s="128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71"/>
      <c r="AL21" s="16"/>
      <c r="AM21" s="16"/>
      <c r="AN21" s="16"/>
      <c r="AO21" s="16"/>
      <c r="AP21" s="16"/>
      <c r="AQ21" s="16"/>
      <c r="AR21" s="71"/>
    </row>
    <row r="22" spans="1:44" s="130" customFormat="1" ht="15" customHeight="1" x14ac:dyDescent="0.25">
      <c r="A22" s="129"/>
      <c r="B22" s="16"/>
      <c r="C22" s="16"/>
      <c r="D22" s="17"/>
      <c r="E22" s="16"/>
      <c r="F22" s="16"/>
      <c r="G22" s="16"/>
      <c r="H22" s="16"/>
      <c r="I22" s="16"/>
      <c r="J22" s="16"/>
      <c r="K22" s="16"/>
      <c r="L22" s="16"/>
      <c r="M22" s="16"/>
      <c r="N22" s="17"/>
      <c r="O22" s="10"/>
      <c r="P22" s="16"/>
      <c r="Q22" s="17"/>
      <c r="R22" s="16"/>
      <c r="S22" s="16"/>
      <c r="T22" s="10"/>
      <c r="U22" s="10"/>
      <c r="V22" s="128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71"/>
      <c r="AL22" s="16"/>
      <c r="AM22" s="16"/>
      <c r="AN22" s="16"/>
      <c r="AO22" s="16"/>
      <c r="AP22" s="16"/>
      <c r="AQ22" s="16"/>
      <c r="AR22" s="71"/>
    </row>
    <row r="23" spans="1:44" s="130" customFormat="1" ht="15" customHeight="1" x14ac:dyDescent="0.25">
      <c r="A23" s="129"/>
      <c r="B23" s="16"/>
      <c r="C23" s="16"/>
      <c r="D23" s="17"/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0"/>
      <c r="P23" s="16"/>
      <c r="Q23" s="17"/>
      <c r="R23" s="16"/>
      <c r="S23" s="16"/>
      <c r="T23" s="10"/>
      <c r="U23" s="10"/>
      <c r="V23" s="128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71"/>
      <c r="AL23" s="16"/>
      <c r="AM23" s="16"/>
      <c r="AN23" s="16"/>
      <c r="AO23" s="16"/>
      <c r="AP23" s="16"/>
      <c r="AQ23" s="16"/>
      <c r="AR23" s="71"/>
    </row>
    <row r="24" spans="1:44" s="130" customFormat="1" ht="15" customHeight="1" x14ac:dyDescent="0.25">
      <c r="A24" s="129"/>
      <c r="B24" s="16"/>
      <c r="C24" s="16"/>
      <c r="D24" s="17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28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71"/>
      <c r="AL24" s="16"/>
      <c r="AM24" s="16"/>
      <c r="AN24" s="16"/>
      <c r="AO24" s="16"/>
      <c r="AP24" s="16"/>
      <c r="AQ24" s="16"/>
      <c r="AR24" s="71"/>
    </row>
    <row r="25" spans="1:44" s="130" customFormat="1" ht="15" customHeight="1" x14ac:dyDescent="0.25">
      <c r="A25" s="129"/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1"/>
    </row>
    <row r="26" spans="1:44" s="130" customFormat="1" ht="15" customHeight="1" x14ac:dyDescent="0.25">
      <c r="A26" s="129"/>
      <c r="B26" s="16"/>
      <c r="C26" s="16"/>
      <c r="D26" s="17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1"/>
    </row>
    <row r="27" spans="1:44" s="130" customFormat="1" ht="15" customHeight="1" x14ac:dyDescent="0.25">
      <c r="A27" s="12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1"/>
    </row>
    <row r="28" spans="1:44" s="130" customFormat="1" ht="15" customHeight="1" x14ac:dyDescent="0.25">
      <c r="A28" s="12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0"/>
      <c r="AH28" s="128"/>
      <c r="AI28" s="16"/>
      <c r="AJ28" s="16"/>
      <c r="AK28" s="16"/>
      <c r="AL28" s="16"/>
      <c r="AM28" s="16"/>
      <c r="AN28" s="16"/>
      <c r="AO28" s="16"/>
      <c r="AP28" s="16"/>
      <c r="AQ28" s="16"/>
      <c r="AR28" s="71"/>
    </row>
    <row r="29" spans="1:44" s="130" customFormat="1" ht="15" customHeight="1" x14ac:dyDescent="0.25">
      <c r="A29" s="129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28"/>
      <c r="AI29" s="16"/>
      <c r="AJ29" s="16"/>
      <c r="AK29" s="16"/>
      <c r="AL29" s="16"/>
      <c r="AM29" s="16"/>
      <c r="AN29" s="16"/>
      <c r="AO29" s="16"/>
      <c r="AP29" s="16"/>
      <c r="AQ29" s="16"/>
      <c r="AR29" s="71"/>
    </row>
    <row r="30" spans="1:44" s="130" customFormat="1" ht="15" customHeight="1" x14ac:dyDescent="0.25">
      <c r="A30" s="129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28"/>
      <c r="AI30" s="16"/>
      <c r="AJ30" s="16"/>
      <c r="AK30" s="16"/>
      <c r="AL30" s="16"/>
      <c r="AM30" s="16"/>
      <c r="AN30" s="16"/>
      <c r="AO30" s="16"/>
      <c r="AP30" s="16"/>
      <c r="AQ30" s="16"/>
      <c r="AR30" s="71"/>
    </row>
    <row r="31" spans="1:44" s="130" customFormat="1" ht="15" customHeight="1" x14ac:dyDescent="0.25">
      <c r="A31" s="12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28"/>
      <c r="AI31" s="16"/>
      <c r="AJ31" s="16"/>
      <c r="AK31" s="16"/>
      <c r="AL31" s="16"/>
      <c r="AM31" s="16"/>
      <c r="AN31" s="16"/>
      <c r="AO31" s="16"/>
      <c r="AP31" s="16"/>
      <c r="AQ31" s="16"/>
      <c r="AR31" s="71"/>
    </row>
    <row r="32" spans="1:44" s="130" customFormat="1" ht="15" customHeight="1" x14ac:dyDescent="0.25">
      <c r="A32" s="12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8"/>
      <c r="AI32" s="16"/>
      <c r="AJ32" s="16"/>
      <c r="AK32" s="16"/>
      <c r="AL32" s="16"/>
      <c r="AM32" s="16"/>
      <c r="AN32" s="16"/>
      <c r="AO32" s="16"/>
      <c r="AP32" s="16"/>
      <c r="AQ32" s="16"/>
      <c r="AR32" s="71"/>
    </row>
    <row r="33" spans="1:44" s="130" customFormat="1" ht="15" customHeight="1" x14ac:dyDescent="0.25">
      <c r="A33" s="129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8"/>
      <c r="AI33" s="16"/>
      <c r="AJ33" s="16"/>
      <c r="AK33" s="16"/>
      <c r="AL33" s="16"/>
      <c r="AM33" s="16"/>
      <c r="AN33" s="16"/>
      <c r="AO33" s="16"/>
      <c r="AP33" s="16"/>
      <c r="AQ33" s="16"/>
      <c r="AR33" s="71"/>
    </row>
    <row r="34" spans="1:44" s="130" customFormat="1" ht="15" customHeight="1" x14ac:dyDescent="0.25">
      <c r="A34" s="129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8"/>
      <c r="AI34" s="16"/>
      <c r="AJ34" s="16"/>
      <c r="AK34" s="16"/>
      <c r="AL34" s="16"/>
      <c r="AM34" s="16"/>
      <c r="AN34" s="16"/>
      <c r="AO34" s="16"/>
      <c r="AP34" s="16"/>
      <c r="AQ34" s="16"/>
      <c r="AR34" s="71"/>
    </row>
    <row r="35" spans="1:44" s="130" customFormat="1" ht="15" customHeight="1" x14ac:dyDescent="0.25">
      <c r="A35" s="12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8"/>
      <c r="AI35" s="16"/>
      <c r="AJ35" s="16"/>
      <c r="AK35" s="16"/>
      <c r="AL35" s="16"/>
      <c r="AM35" s="16"/>
      <c r="AN35" s="16"/>
      <c r="AO35" s="16"/>
      <c r="AP35" s="16"/>
      <c r="AQ35" s="16"/>
      <c r="AR35" s="71"/>
    </row>
    <row r="36" spans="1:44" s="130" customFormat="1" ht="15" customHeight="1" x14ac:dyDescent="0.25">
      <c r="A36" s="12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8"/>
      <c r="AI36" s="16"/>
      <c r="AJ36" s="16"/>
      <c r="AK36" s="16"/>
      <c r="AL36" s="16"/>
      <c r="AM36" s="16"/>
      <c r="AN36" s="16"/>
      <c r="AO36" s="16"/>
      <c r="AP36" s="16"/>
      <c r="AQ36" s="16"/>
      <c r="AR36" s="71"/>
    </row>
    <row r="37" spans="1:44" s="130" customFormat="1" ht="15" customHeight="1" x14ac:dyDescent="0.25">
      <c r="A37" s="12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8"/>
      <c r="AI37" s="16"/>
      <c r="AJ37" s="16"/>
      <c r="AK37" s="16"/>
      <c r="AL37" s="16"/>
      <c r="AM37" s="16"/>
      <c r="AN37" s="16"/>
      <c r="AO37" s="16"/>
      <c r="AP37" s="16"/>
      <c r="AQ37" s="16"/>
      <c r="AR37" s="71"/>
    </row>
    <row r="38" spans="1:44" s="130" customFormat="1" ht="15" customHeight="1" x14ac:dyDescent="0.25">
      <c r="A38" s="12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8"/>
      <c r="AI38" s="16"/>
      <c r="AJ38" s="16"/>
      <c r="AK38" s="16"/>
      <c r="AL38" s="16"/>
      <c r="AM38" s="16"/>
      <c r="AN38" s="16"/>
      <c r="AO38" s="16"/>
      <c r="AP38" s="16"/>
      <c r="AQ38" s="16"/>
      <c r="AR38" s="71"/>
    </row>
    <row r="39" spans="1:44" s="130" customFormat="1" ht="15" customHeight="1" x14ac:dyDescent="0.25">
      <c r="A39" s="12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8"/>
      <c r="AI39" s="16"/>
      <c r="AJ39" s="16"/>
      <c r="AK39" s="16"/>
      <c r="AL39" s="16"/>
      <c r="AM39" s="16"/>
      <c r="AN39" s="16"/>
      <c r="AO39" s="16"/>
      <c r="AP39" s="16"/>
      <c r="AQ39" s="16"/>
      <c r="AR39" s="71"/>
    </row>
    <row r="40" spans="1:44" s="130" customFormat="1" ht="15" customHeight="1" x14ac:dyDescent="0.25">
      <c r="A40" s="12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8"/>
      <c r="AI40" s="16"/>
      <c r="AJ40" s="16"/>
      <c r="AK40" s="16"/>
      <c r="AL40" s="16"/>
      <c r="AM40" s="16"/>
      <c r="AN40" s="16"/>
      <c r="AO40" s="16"/>
      <c r="AP40" s="16"/>
      <c r="AQ40" s="16"/>
      <c r="AR40" s="71"/>
    </row>
    <row r="41" spans="1:44" s="130" customFormat="1" ht="15" customHeight="1" x14ac:dyDescent="0.25">
      <c r="A41" s="12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8"/>
      <c r="AI41" s="16"/>
      <c r="AJ41" s="16"/>
      <c r="AK41" s="16"/>
      <c r="AL41" s="16"/>
      <c r="AM41" s="16"/>
      <c r="AN41" s="16"/>
      <c r="AO41" s="16"/>
      <c r="AP41" s="16"/>
      <c r="AQ41" s="16"/>
      <c r="AR41" s="71"/>
    </row>
    <row r="42" spans="1:44" s="130" customFormat="1" ht="15" customHeight="1" x14ac:dyDescent="0.25">
      <c r="A42" s="12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8"/>
      <c r="AI42" s="16"/>
      <c r="AJ42" s="16"/>
      <c r="AK42" s="16"/>
      <c r="AL42" s="16"/>
      <c r="AM42" s="16"/>
      <c r="AN42" s="16"/>
      <c r="AO42" s="16"/>
      <c r="AP42" s="16"/>
      <c r="AQ42" s="16"/>
      <c r="AR42" s="71"/>
    </row>
    <row r="43" spans="1:44" s="130" customFormat="1" ht="15" customHeight="1" x14ac:dyDescent="0.25">
      <c r="A43" s="12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8"/>
      <c r="AI43" s="16"/>
      <c r="AJ43" s="16"/>
      <c r="AK43" s="16"/>
      <c r="AL43" s="16"/>
      <c r="AM43" s="16"/>
      <c r="AN43" s="16"/>
      <c r="AO43" s="16"/>
      <c r="AP43" s="16"/>
      <c r="AQ43" s="16"/>
      <c r="AR43" s="71"/>
    </row>
    <row r="44" spans="1:44" s="130" customFormat="1" ht="15" customHeight="1" x14ac:dyDescent="0.25">
      <c r="A44" s="129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8"/>
      <c r="AI44" s="16"/>
      <c r="AJ44" s="16"/>
      <c r="AK44" s="16"/>
      <c r="AL44" s="16"/>
      <c r="AM44" s="16"/>
      <c r="AN44" s="16"/>
      <c r="AO44" s="16"/>
      <c r="AP44" s="16"/>
      <c r="AQ44" s="16"/>
      <c r="AR44" s="71"/>
    </row>
    <row r="45" spans="1:44" s="130" customFormat="1" ht="15" customHeight="1" x14ac:dyDescent="0.25">
      <c r="A45" s="129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8"/>
      <c r="AI45" s="16"/>
      <c r="AJ45" s="16"/>
      <c r="AK45" s="16"/>
      <c r="AL45" s="16"/>
      <c r="AM45" s="16"/>
      <c r="AN45" s="16"/>
      <c r="AO45" s="16"/>
      <c r="AP45" s="16"/>
      <c r="AQ45" s="16"/>
      <c r="AR45" s="71"/>
    </row>
    <row r="46" spans="1:44" s="130" customFormat="1" ht="15" customHeight="1" x14ac:dyDescent="0.25">
      <c r="A46" s="12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8"/>
      <c r="AI46" s="16"/>
      <c r="AJ46" s="16"/>
      <c r="AK46" s="16"/>
      <c r="AL46" s="16"/>
      <c r="AM46" s="16"/>
      <c r="AN46" s="16"/>
      <c r="AO46" s="16"/>
      <c r="AP46" s="16"/>
      <c r="AQ46" s="16"/>
      <c r="AR46" s="71"/>
    </row>
    <row r="47" spans="1:44" s="130" customFormat="1" ht="15" customHeight="1" x14ac:dyDescent="0.25">
      <c r="A47" s="12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8"/>
      <c r="AI47" s="16"/>
      <c r="AJ47" s="16"/>
      <c r="AK47" s="16"/>
      <c r="AL47" s="16"/>
      <c r="AM47" s="16"/>
      <c r="AN47" s="16"/>
      <c r="AO47" s="16"/>
      <c r="AP47" s="16"/>
      <c r="AQ47" s="16"/>
      <c r="AR47" s="71"/>
    </row>
    <row r="48" spans="1:44" s="130" customFormat="1" ht="15" customHeight="1" x14ac:dyDescent="0.25">
      <c r="A48" s="129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8"/>
      <c r="AI48" s="16"/>
      <c r="AJ48" s="16"/>
      <c r="AK48" s="16"/>
      <c r="AL48" s="16"/>
      <c r="AM48" s="16"/>
      <c r="AN48" s="16"/>
      <c r="AO48" s="16"/>
      <c r="AP48" s="16"/>
      <c r="AQ48" s="16"/>
      <c r="AR48" s="71"/>
    </row>
    <row r="49" spans="1:44" s="130" customFormat="1" ht="15" customHeight="1" x14ac:dyDescent="0.25">
      <c r="A49" s="129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8"/>
      <c r="AI49" s="16"/>
      <c r="AJ49" s="16"/>
      <c r="AK49" s="16"/>
      <c r="AL49" s="16"/>
      <c r="AM49" s="16"/>
      <c r="AN49" s="16"/>
      <c r="AO49" s="16"/>
      <c r="AP49" s="16"/>
      <c r="AQ49" s="16"/>
      <c r="AR49" s="71"/>
    </row>
    <row r="50" spans="1:44" s="130" customFormat="1" ht="15" customHeight="1" x14ac:dyDescent="0.25">
      <c r="A50" s="12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8"/>
      <c r="AI50" s="16"/>
      <c r="AJ50" s="16"/>
      <c r="AK50" s="16"/>
      <c r="AL50" s="16"/>
      <c r="AM50" s="16"/>
      <c r="AN50" s="16"/>
      <c r="AO50" s="16"/>
      <c r="AP50" s="16"/>
      <c r="AQ50" s="16"/>
      <c r="AR50" s="71"/>
    </row>
    <row r="51" spans="1:44" s="130" customFormat="1" ht="15" customHeight="1" x14ac:dyDescent="0.25">
      <c r="A51" s="129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8"/>
      <c r="AI51" s="16"/>
      <c r="AJ51" s="16"/>
      <c r="AK51" s="16"/>
      <c r="AL51" s="16"/>
      <c r="AM51" s="16"/>
      <c r="AN51" s="16"/>
      <c r="AO51" s="16"/>
      <c r="AP51" s="16"/>
      <c r="AQ51" s="16"/>
      <c r="AR51" s="71"/>
    </row>
    <row r="52" spans="1:44" s="130" customFormat="1" ht="15" customHeight="1" x14ac:dyDescent="0.25">
      <c r="A52" s="129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8"/>
      <c r="AI52" s="16"/>
      <c r="AJ52" s="16"/>
      <c r="AK52" s="16"/>
      <c r="AL52" s="16"/>
      <c r="AM52" s="16"/>
      <c r="AN52" s="16"/>
      <c r="AO52" s="16"/>
      <c r="AP52" s="16"/>
      <c r="AQ52" s="16"/>
      <c r="AR52" s="71"/>
    </row>
    <row r="53" spans="1:44" s="130" customFormat="1" ht="15" customHeight="1" x14ac:dyDescent="0.25">
      <c r="A53" s="129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8"/>
      <c r="AI53" s="16"/>
      <c r="AJ53" s="16"/>
      <c r="AK53" s="16"/>
      <c r="AL53" s="16"/>
      <c r="AM53" s="16"/>
      <c r="AN53" s="16"/>
      <c r="AO53" s="16"/>
      <c r="AP53" s="16"/>
      <c r="AQ53" s="16"/>
    </row>
    <row r="54" spans="1:44" s="130" customFormat="1" ht="15" customHeight="1" x14ac:dyDescent="0.25">
      <c r="A54" s="12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8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130" customFormat="1" ht="15" customHeight="1" x14ac:dyDescent="0.25">
      <c r="A55" s="129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8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130" customFormat="1" ht="15" customHeight="1" x14ac:dyDescent="0.25">
      <c r="A56" s="129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8"/>
      <c r="AI56" s="16"/>
      <c r="AJ56" s="16"/>
      <c r="AK56" s="16"/>
      <c r="AL56" s="16"/>
      <c r="AM56" s="16"/>
      <c r="AN56" s="16"/>
      <c r="AO56" s="16"/>
      <c r="AP56" s="16"/>
      <c r="AQ56" s="16"/>
      <c r="AR56" s="73"/>
    </row>
    <row r="57" spans="1:44" s="130" customFormat="1" ht="15" customHeight="1" x14ac:dyDescent="0.25">
      <c r="A57" s="129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8"/>
      <c r="AI57" s="16"/>
      <c r="AJ57" s="16"/>
      <c r="AK57" s="16"/>
      <c r="AL57" s="16"/>
      <c r="AM57" s="16"/>
      <c r="AN57" s="16"/>
      <c r="AO57" s="16"/>
      <c r="AP57" s="16"/>
      <c r="AQ57" s="16"/>
      <c r="AR57" s="73"/>
    </row>
    <row r="58" spans="1:44" s="130" customFormat="1" ht="15" customHeight="1" x14ac:dyDescent="0.25">
      <c r="A58" s="129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8"/>
      <c r="AI58" s="16"/>
      <c r="AJ58" s="16"/>
      <c r="AK58" s="16"/>
      <c r="AL58" s="16"/>
      <c r="AM58" s="16"/>
      <c r="AN58" s="16"/>
      <c r="AO58" s="16"/>
      <c r="AP58" s="16"/>
      <c r="AQ58" s="16"/>
      <c r="AR58" s="73"/>
    </row>
    <row r="59" spans="1:44" s="130" customFormat="1" ht="15" customHeight="1" x14ac:dyDescent="0.25">
      <c r="A59" s="129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8"/>
      <c r="AI59" s="16"/>
      <c r="AJ59" s="16"/>
      <c r="AK59" s="16"/>
      <c r="AL59" s="16"/>
      <c r="AM59" s="16"/>
      <c r="AN59" s="16"/>
      <c r="AO59" s="16"/>
      <c r="AP59" s="16"/>
      <c r="AQ59" s="16"/>
      <c r="AR59" s="73"/>
    </row>
    <row r="60" spans="1:44" s="130" customFormat="1" ht="15" customHeight="1" x14ac:dyDescent="0.25">
      <c r="A60" s="129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8"/>
      <c r="AI60" s="16"/>
      <c r="AJ60" s="16"/>
      <c r="AK60" s="16"/>
      <c r="AL60" s="16"/>
      <c r="AM60" s="16"/>
      <c r="AN60" s="16"/>
      <c r="AO60" s="16"/>
      <c r="AP60" s="16"/>
      <c r="AQ60" s="16"/>
      <c r="AR60" s="73"/>
    </row>
    <row r="61" spans="1:44" s="130" customFormat="1" ht="15" customHeight="1" x14ac:dyDescent="0.25">
      <c r="A61" s="129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8"/>
      <c r="AI61" s="16"/>
      <c r="AJ61" s="16"/>
      <c r="AK61" s="16"/>
      <c r="AL61" s="16"/>
      <c r="AM61" s="16"/>
      <c r="AN61" s="16"/>
      <c r="AO61" s="16"/>
      <c r="AP61" s="16"/>
      <c r="AQ61" s="16"/>
      <c r="AR61" s="73"/>
    </row>
    <row r="62" spans="1:44" s="130" customFormat="1" ht="15" customHeight="1" x14ac:dyDescent="0.25">
      <c r="A62" s="129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8"/>
      <c r="AI62" s="16"/>
      <c r="AJ62" s="16"/>
      <c r="AK62" s="16"/>
      <c r="AL62" s="16"/>
      <c r="AM62" s="16"/>
      <c r="AN62" s="16"/>
      <c r="AO62" s="16"/>
      <c r="AP62" s="16"/>
      <c r="AQ62" s="16"/>
      <c r="AR62" s="73"/>
    </row>
    <row r="63" spans="1:44" s="130" customFormat="1" ht="15" customHeight="1" x14ac:dyDescent="0.25">
      <c r="A63" s="129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8"/>
      <c r="AI63" s="16"/>
      <c r="AJ63" s="16"/>
      <c r="AK63" s="16"/>
      <c r="AL63" s="16"/>
      <c r="AM63" s="16"/>
      <c r="AN63" s="16"/>
      <c r="AO63" s="16"/>
      <c r="AP63" s="16"/>
      <c r="AQ63" s="16"/>
      <c r="AR63" s="73"/>
    </row>
    <row r="64" spans="1:44" s="130" customFormat="1" ht="15" customHeight="1" x14ac:dyDescent="0.25">
      <c r="A64" s="129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8"/>
      <c r="AI64" s="16"/>
      <c r="AJ64" s="16"/>
      <c r="AK64" s="16"/>
      <c r="AL64" s="16"/>
      <c r="AM64" s="16"/>
      <c r="AN64" s="16"/>
      <c r="AO64" s="16"/>
      <c r="AP64" s="16"/>
      <c r="AQ64" s="16"/>
      <c r="AR64" s="73"/>
    </row>
    <row r="65" spans="1:44" s="130" customFormat="1" ht="15" customHeight="1" x14ac:dyDescent="0.25">
      <c r="A65" s="129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8"/>
      <c r="AI65" s="16"/>
      <c r="AJ65" s="16"/>
      <c r="AK65" s="16"/>
      <c r="AL65" s="16"/>
      <c r="AM65" s="16"/>
      <c r="AN65" s="16"/>
      <c r="AO65" s="16"/>
      <c r="AP65" s="16"/>
      <c r="AQ65" s="16"/>
      <c r="AR65" s="73"/>
    </row>
    <row r="66" spans="1:44" s="130" customFormat="1" ht="15" customHeight="1" x14ac:dyDescent="0.25">
      <c r="A66" s="129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8"/>
      <c r="AI66" s="16"/>
      <c r="AJ66" s="16"/>
      <c r="AK66" s="16"/>
      <c r="AL66" s="16"/>
      <c r="AM66" s="16"/>
      <c r="AN66" s="16"/>
      <c r="AO66" s="16"/>
      <c r="AP66" s="16"/>
      <c r="AQ66" s="16"/>
      <c r="AR66" s="73"/>
    </row>
    <row r="67" spans="1:44" s="130" customFormat="1" ht="15" customHeight="1" x14ac:dyDescent="0.25">
      <c r="A67" s="129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8"/>
      <c r="AI67" s="16"/>
      <c r="AJ67" s="16"/>
      <c r="AK67" s="16"/>
      <c r="AL67" s="16"/>
      <c r="AM67" s="16"/>
      <c r="AN67" s="16"/>
      <c r="AO67" s="16"/>
      <c r="AP67" s="16"/>
      <c r="AQ67" s="16"/>
      <c r="AR67" s="73"/>
    </row>
    <row r="68" spans="1:44" s="130" customFormat="1" ht="15" customHeight="1" x14ac:dyDescent="0.25">
      <c r="A68" s="129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8"/>
      <c r="AI68" s="16"/>
      <c r="AJ68" s="16"/>
      <c r="AK68" s="16"/>
      <c r="AL68" s="16"/>
      <c r="AM68" s="16"/>
      <c r="AN68" s="16"/>
      <c r="AO68" s="16"/>
      <c r="AP68" s="16"/>
      <c r="AQ68" s="16"/>
      <c r="AR68" s="73"/>
    </row>
    <row r="69" spans="1:44" s="130" customFormat="1" ht="15" customHeight="1" x14ac:dyDescent="0.25">
      <c r="A69" s="129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8"/>
      <c r="AI69" s="16"/>
      <c r="AJ69" s="16"/>
      <c r="AK69" s="16"/>
      <c r="AL69" s="16"/>
      <c r="AM69" s="16"/>
      <c r="AN69" s="16"/>
      <c r="AO69" s="16"/>
      <c r="AP69" s="16"/>
      <c r="AQ69" s="16"/>
      <c r="AR69" s="73"/>
    </row>
    <row r="70" spans="1:44" s="130" customFormat="1" ht="15" customHeight="1" x14ac:dyDescent="0.25">
      <c r="A70" s="129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8"/>
      <c r="AI70" s="16"/>
      <c r="AJ70" s="16"/>
      <c r="AK70" s="16"/>
      <c r="AL70" s="16"/>
      <c r="AM70" s="16"/>
      <c r="AN70" s="16"/>
      <c r="AO70" s="16"/>
      <c r="AP70" s="16"/>
      <c r="AQ70" s="16"/>
      <c r="AR70" s="73"/>
    </row>
    <row r="71" spans="1:44" s="130" customFormat="1" ht="15" customHeight="1" x14ac:dyDescent="0.25">
      <c r="A71" s="129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8"/>
      <c r="AI71" s="16"/>
      <c r="AJ71" s="16"/>
      <c r="AK71" s="16"/>
      <c r="AL71" s="16"/>
      <c r="AM71" s="16"/>
      <c r="AN71" s="16"/>
      <c r="AO71" s="16"/>
      <c r="AP71" s="16"/>
      <c r="AQ71" s="16"/>
      <c r="AR71" s="73"/>
    </row>
    <row r="72" spans="1:44" s="130" customFormat="1" ht="15" customHeight="1" x14ac:dyDescent="0.25">
      <c r="A72" s="129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8"/>
      <c r="AI72" s="16"/>
      <c r="AJ72" s="16"/>
      <c r="AK72" s="16"/>
      <c r="AL72" s="16"/>
      <c r="AM72" s="16"/>
      <c r="AN72" s="16"/>
      <c r="AO72" s="16"/>
      <c r="AP72" s="16"/>
      <c r="AQ72" s="16"/>
      <c r="AR72" s="73"/>
    </row>
    <row r="73" spans="1:44" s="130" customFormat="1" ht="15" customHeight="1" x14ac:dyDescent="0.25">
      <c r="A73" s="129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8"/>
      <c r="AI73" s="16"/>
      <c r="AJ73" s="16"/>
      <c r="AK73" s="16"/>
      <c r="AL73" s="16"/>
      <c r="AM73" s="16"/>
      <c r="AN73" s="16"/>
      <c r="AO73" s="16"/>
      <c r="AP73" s="16"/>
      <c r="AQ73" s="16"/>
      <c r="AR73" s="73"/>
    </row>
    <row r="74" spans="1:44" s="130" customFormat="1" ht="15" customHeight="1" x14ac:dyDescent="0.25">
      <c r="A74" s="129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8"/>
      <c r="AI74" s="16"/>
      <c r="AJ74" s="16"/>
      <c r="AK74" s="16"/>
      <c r="AL74" s="16"/>
      <c r="AM74" s="16"/>
      <c r="AN74" s="16"/>
      <c r="AO74" s="16"/>
      <c r="AP74" s="16"/>
      <c r="AQ74" s="16"/>
      <c r="AR74" s="73"/>
    </row>
    <row r="75" spans="1:44" s="130" customFormat="1" ht="15" customHeight="1" x14ac:dyDescent="0.25">
      <c r="A75" s="129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0"/>
      <c r="P75" s="10"/>
      <c r="Q75" s="10"/>
      <c r="R75" s="10"/>
      <c r="S75" s="10"/>
      <c r="T75" s="10"/>
      <c r="U75" s="16"/>
      <c r="V75" s="17"/>
      <c r="W75" s="16"/>
      <c r="X75" s="16"/>
      <c r="Y75" s="10"/>
      <c r="Z75" s="10"/>
      <c r="AA75" s="10"/>
      <c r="AB75" s="10"/>
      <c r="AC75" s="10"/>
      <c r="AD75" s="10"/>
      <c r="AE75" s="10"/>
      <c r="AF75" s="10"/>
      <c r="AG75" s="10"/>
      <c r="AH75" s="128"/>
      <c r="AI75" s="16"/>
      <c r="AJ75" s="16"/>
      <c r="AK75" s="10"/>
      <c r="AL75" s="10"/>
      <c r="AM75" s="10"/>
      <c r="AN75" s="10"/>
      <c r="AO75" s="10"/>
      <c r="AP75" s="10"/>
      <c r="AQ75" s="10"/>
      <c r="AR75" s="73"/>
    </row>
    <row r="76" spans="1:44" s="130" customFormat="1" ht="15" customHeight="1" x14ac:dyDescent="0.25">
      <c r="A76" s="129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28"/>
      <c r="AI76" s="16"/>
      <c r="AJ76" s="16"/>
      <c r="AK76" s="10"/>
      <c r="AL76" s="10"/>
      <c r="AM76" s="10"/>
      <c r="AN76" s="10"/>
      <c r="AO76" s="10"/>
      <c r="AP76" s="10"/>
      <c r="AQ76" s="10"/>
      <c r="AR76" s="73"/>
    </row>
    <row r="77" spans="1:44" s="130" customFormat="1" ht="15" customHeight="1" x14ac:dyDescent="0.25">
      <c r="A77" s="129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28"/>
      <c r="AI77" s="16"/>
      <c r="AJ77" s="16"/>
      <c r="AK77" s="10"/>
      <c r="AL77" s="10"/>
      <c r="AM77" s="10"/>
      <c r="AN77" s="10"/>
      <c r="AO77" s="10"/>
      <c r="AP77" s="10"/>
      <c r="AQ77" s="10"/>
      <c r="AR77" s="73"/>
    </row>
    <row r="78" spans="1:44" s="130" customFormat="1" ht="15" customHeight="1" x14ac:dyDescent="0.25">
      <c r="A78" s="129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28"/>
      <c r="AI78" s="16"/>
      <c r="AJ78" s="16"/>
      <c r="AK78" s="10"/>
      <c r="AL78" s="10"/>
      <c r="AM78" s="10"/>
      <c r="AN78" s="10"/>
      <c r="AO78" s="10"/>
      <c r="AP78" s="10"/>
      <c r="AQ78" s="10"/>
      <c r="AR78" s="73"/>
    </row>
    <row r="79" spans="1:44" s="130" customFormat="1" ht="15" customHeight="1" x14ac:dyDescent="0.25">
      <c r="A79" s="129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8"/>
      <c r="AI79" s="16"/>
      <c r="AJ79" s="16"/>
      <c r="AK79" s="10"/>
      <c r="AL79" s="10"/>
      <c r="AM79" s="10"/>
      <c r="AN79" s="10"/>
      <c r="AO79" s="10"/>
      <c r="AP79" s="10"/>
      <c r="AQ79" s="10"/>
      <c r="AR79" s="73"/>
    </row>
    <row r="80" spans="1:44" s="130" customFormat="1" ht="15" customHeight="1" x14ac:dyDescent="0.25">
      <c r="A80" s="129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8"/>
      <c r="AI80" s="16"/>
      <c r="AJ80" s="16"/>
      <c r="AK80" s="10"/>
      <c r="AL80" s="10"/>
      <c r="AM80" s="10"/>
      <c r="AN80" s="10"/>
      <c r="AO80" s="10"/>
      <c r="AP80" s="10"/>
      <c r="AQ80" s="10"/>
      <c r="AR80" s="73"/>
    </row>
    <row r="81" spans="1:44" s="130" customFormat="1" ht="15" customHeight="1" x14ac:dyDescent="0.25">
      <c r="A81" s="129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8"/>
      <c r="AI81" s="16"/>
      <c r="AJ81" s="16"/>
      <c r="AK81" s="10"/>
      <c r="AL81" s="10"/>
      <c r="AM81" s="10"/>
      <c r="AN81" s="10"/>
      <c r="AO81" s="10"/>
      <c r="AP81" s="10"/>
      <c r="AQ81" s="10"/>
      <c r="AR81" s="73"/>
    </row>
    <row r="82" spans="1:44" s="130" customFormat="1" ht="15" customHeight="1" x14ac:dyDescent="0.25">
      <c r="A82" s="129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8"/>
      <c r="AI82" s="16"/>
      <c r="AJ82" s="16"/>
      <c r="AK82" s="10"/>
      <c r="AL82" s="10"/>
      <c r="AM82" s="10"/>
      <c r="AN82" s="10"/>
      <c r="AO82" s="10"/>
      <c r="AP82" s="10"/>
      <c r="AQ82" s="10"/>
      <c r="AR82" s="73"/>
    </row>
    <row r="83" spans="1:44" s="130" customFormat="1" ht="15" customHeight="1" x14ac:dyDescent="0.25">
      <c r="A83" s="129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8"/>
      <c r="AI83" s="16"/>
      <c r="AJ83" s="16"/>
      <c r="AK83" s="10"/>
      <c r="AL83" s="10"/>
      <c r="AM83" s="10"/>
      <c r="AN83" s="10"/>
      <c r="AO83" s="10"/>
      <c r="AP83" s="10"/>
      <c r="AQ83" s="10"/>
      <c r="AR83" s="73"/>
    </row>
    <row r="84" spans="1:44" s="130" customFormat="1" ht="15" customHeight="1" x14ac:dyDescent="0.25">
      <c r="A84" s="129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8"/>
      <c r="AI84" s="16"/>
      <c r="AJ84" s="16"/>
      <c r="AK84" s="10"/>
      <c r="AL84" s="10"/>
      <c r="AM84" s="10"/>
      <c r="AN84" s="10"/>
      <c r="AO84" s="10"/>
      <c r="AP84" s="10"/>
      <c r="AQ84" s="10"/>
      <c r="AR84" s="73"/>
    </row>
    <row r="85" spans="1:44" s="130" customFormat="1" ht="15" customHeight="1" x14ac:dyDescent="0.25">
      <c r="A85" s="129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8"/>
      <c r="AI85" s="16"/>
      <c r="AJ85" s="16"/>
      <c r="AK85" s="10"/>
      <c r="AL85" s="10"/>
      <c r="AM85" s="10"/>
      <c r="AN85" s="10"/>
      <c r="AO85" s="10"/>
      <c r="AP85" s="10"/>
      <c r="AQ85" s="10"/>
      <c r="AR85" s="73"/>
    </row>
    <row r="86" spans="1:44" s="130" customFormat="1" ht="15" customHeight="1" x14ac:dyDescent="0.25">
      <c r="A86" s="129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8"/>
      <c r="AI86" s="16"/>
      <c r="AJ86" s="16"/>
      <c r="AK86" s="10"/>
      <c r="AL86" s="10"/>
      <c r="AM86" s="10"/>
      <c r="AN86" s="10"/>
      <c r="AO86" s="10"/>
      <c r="AP86" s="10"/>
      <c r="AQ86" s="10"/>
      <c r="AR86" s="73"/>
    </row>
    <row r="87" spans="1:44" s="130" customFormat="1" ht="15" customHeight="1" x14ac:dyDescent="0.25">
      <c r="A87" s="129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8"/>
      <c r="AI87" s="16"/>
      <c r="AJ87" s="16"/>
      <c r="AK87" s="10"/>
      <c r="AL87" s="10"/>
      <c r="AM87" s="10"/>
      <c r="AN87" s="10"/>
      <c r="AO87" s="10"/>
      <c r="AP87" s="10"/>
      <c r="AQ87" s="10"/>
      <c r="AR87" s="73"/>
    </row>
    <row r="88" spans="1:44" s="130" customFormat="1" ht="15" customHeight="1" x14ac:dyDescent="0.25">
      <c r="A88" s="129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8"/>
      <c r="AI88" s="16"/>
      <c r="AJ88" s="16"/>
      <c r="AK88" s="10"/>
      <c r="AL88" s="10"/>
      <c r="AM88" s="10"/>
      <c r="AN88" s="10"/>
      <c r="AO88" s="10"/>
      <c r="AP88" s="10"/>
      <c r="AQ88" s="10"/>
      <c r="AR88" s="73"/>
    </row>
    <row r="89" spans="1:44" s="130" customFormat="1" ht="15" customHeight="1" x14ac:dyDescent="0.25">
      <c r="A89" s="129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8"/>
      <c r="AI89" s="16"/>
      <c r="AJ89" s="16"/>
      <c r="AK89" s="10"/>
      <c r="AL89" s="10"/>
      <c r="AM89" s="10"/>
      <c r="AN89" s="10"/>
      <c r="AO89" s="10"/>
      <c r="AP89" s="10"/>
      <c r="AQ89" s="10"/>
      <c r="AR89" s="73"/>
    </row>
    <row r="90" spans="1:44" s="130" customFormat="1" ht="15" customHeight="1" x14ac:dyDescent="0.25">
      <c r="A90" s="129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8"/>
      <c r="AI90" s="16"/>
      <c r="AJ90" s="16"/>
      <c r="AK90" s="10"/>
      <c r="AL90" s="10"/>
      <c r="AM90" s="10"/>
      <c r="AN90" s="10"/>
      <c r="AO90" s="10"/>
      <c r="AP90" s="10"/>
      <c r="AQ90" s="10"/>
      <c r="AR90" s="73"/>
    </row>
    <row r="91" spans="1:44" s="130" customFormat="1" ht="15" customHeight="1" x14ac:dyDescent="0.25">
      <c r="A91" s="129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8"/>
      <c r="AI91" s="16"/>
      <c r="AJ91" s="16"/>
      <c r="AK91" s="10"/>
      <c r="AL91" s="10"/>
      <c r="AM91" s="10"/>
      <c r="AN91" s="10"/>
      <c r="AO91" s="10"/>
      <c r="AP91" s="10"/>
      <c r="AQ91" s="10"/>
      <c r="AR91" s="73"/>
    </row>
    <row r="92" spans="1:44" s="130" customFormat="1" ht="15" customHeight="1" x14ac:dyDescent="0.25">
      <c r="A92" s="129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8"/>
      <c r="AI92" s="16"/>
      <c r="AJ92" s="16"/>
      <c r="AK92" s="10"/>
      <c r="AL92" s="10"/>
      <c r="AM92" s="10"/>
      <c r="AN92" s="10"/>
      <c r="AO92" s="10"/>
      <c r="AP92" s="10"/>
      <c r="AQ92" s="10"/>
      <c r="AR92" s="73"/>
    </row>
    <row r="93" spans="1:44" s="130" customFormat="1" ht="15" customHeight="1" x14ac:dyDescent="0.25">
      <c r="A93" s="129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8"/>
      <c r="AI93" s="16"/>
      <c r="AJ93" s="16"/>
      <c r="AK93" s="10"/>
      <c r="AL93" s="10"/>
      <c r="AM93" s="10"/>
      <c r="AN93" s="10"/>
      <c r="AO93" s="10"/>
      <c r="AP93" s="10"/>
      <c r="AQ93" s="10"/>
      <c r="AR93" s="73"/>
    </row>
    <row r="94" spans="1:44" s="130" customFormat="1" ht="15" customHeight="1" x14ac:dyDescent="0.25">
      <c r="A94" s="129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8"/>
      <c r="AI94" s="16"/>
      <c r="AJ94" s="16"/>
      <c r="AK94" s="10"/>
      <c r="AL94" s="10"/>
      <c r="AM94" s="10"/>
      <c r="AN94" s="10"/>
      <c r="AO94" s="10"/>
      <c r="AP94" s="10"/>
      <c r="AQ94" s="10"/>
      <c r="AR94" s="73"/>
    </row>
    <row r="95" spans="1:44" s="130" customFormat="1" ht="15" customHeight="1" x14ac:dyDescent="0.25">
      <c r="A95" s="129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8"/>
      <c r="AI95" s="16"/>
      <c r="AJ95" s="16"/>
      <c r="AK95" s="10"/>
      <c r="AL95" s="10"/>
      <c r="AM95" s="10"/>
      <c r="AN95" s="10"/>
      <c r="AO95" s="10"/>
      <c r="AP95" s="10"/>
      <c r="AQ95" s="10"/>
      <c r="AR95" s="73"/>
    </row>
    <row r="96" spans="1:44" s="130" customFormat="1" ht="15" customHeight="1" x14ac:dyDescent="0.25">
      <c r="A96" s="129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8"/>
      <c r="AI96" s="16"/>
      <c r="AJ96" s="16"/>
      <c r="AK96" s="10"/>
      <c r="AL96" s="10"/>
      <c r="AM96" s="10"/>
      <c r="AN96" s="10"/>
      <c r="AO96" s="10"/>
      <c r="AP96" s="10"/>
      <c r="AQ96" s="10"/>
      <c r="AR96" s="73"/>
    </row>
    <row r="97" spans="1:44" s="130" customFormat="1" ht="15" customHeight="1" x14ac:dyDescent="0.25">
      <c r="A97" s="129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8"/>
      <c r="AI97" s="16"/>
      <c r="AJ97" s="16"/>
      <c r="AK97" s="10"/>
      <c r="AL97" s="10"/>
      <c r="AM97" s="10"/>
      <c r="AN97" s="10"/>
      <c r="AO97" s="10"/>
      <c r="AP97" s="10"/>
      <c r="AQ97" s="10"/>
      <c r="AR97" s="73"/>
    </row>
    <row r="98" spans="1:44" s="130" customFormat="1" ht="15" customHeight="1" x14ac:dyDescent="0.25">
      <c r="A98" s="129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8"/>
      <c r="AI98" s="16"/>
      <c r="AJ98" s="16"/>
      <c r="AK98" s="10"/>
      <c r="AL98" s="10"/>
      <c r="AM98" s="10"/>
      <c r="AN98" s="10"/>
      <c r="AO98" s="10"/>
      <c r="AP98" s="10"/>
      <c r="AQ98" s="10"/>
      <c r="AR98" s="73"/>
    </row>
    <row r="99" spans="1:44" s="130" customFormat="1" ht="15" customHeight="1" x14ac:dyDescent="0.25">
      <c r="A99" s="129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8"/>
      <c r="AI99" s="16"/>
      <c r="AJ99" s="16"/>
      <c r="AK99" s="10"/>
      <c r="AL99" s="10"/>
      <c r="AM99" s="10"/>
      <c r="AN99" s="10"/>
      <c r="AO99" s="10"/>
      <c r="AP99" s="10"/>
      <c r="AQ99" s="10"/>
      <c r="AR99" s="73"/>
    </row>
    <row r="100" spans="1:44" s="130" customFormat="1" ht="15" customHeight="1" x14ac:dyDescent="0.25">
      <c r="A100" s="129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8"/>
      <c r="AI100" s="16"/>
      <c r="AJ100" s="16"/>
      <c r="AK100" s="10"/>
      <c r="AL100" s="10"/>
      <c r="AM100" s="10"/>
      <c r="AN100" s="10"/>
      <c r="AO100" s="10"/>
      <c r="AP100" s="10"/>
      <c r="AQ100" s="10"/>
      <c r="AR100" s="73"/>
    </row>
    <row r="101" spans="1:44" s="130" customFormat="1" ht="15" customHeight="1" x14ac:dyDescent="0.25">
      <c r="A101" s="129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8"/>
      <c r="AI101" s="16"/>
      <c r="AJ101" s="16"/>
      <c r="AK101" s="10"/>
      <c r="AL101" s="10"/>
      <c r="AM101" s="10"/>
      <c r="AN101" s="10"/>
      <c r="AO101" s="10"/>
      <c r="AP101" s="10"/>
      <c r="AQ101" s="10"/>
      <c r="AR101" s="73"/>
    </row>
    <row r="102" spans="1:44" s="130" customFormat="1" ht="15" customHeight="1" x14ac:dyDescent="0.25">
      <c r="A102" s="129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8"/>
      <c r="AI102" s="16"/>
      <c r="AJ102" s="16"/>
      <c r="AK102" s="10"/>
      <c r="AL102" s="10"/>
      <c r="AM102" s="10"/>
      <c r="AN102" s="10"/>
      <c r="AO102" s="10"/>
      <c r="AP102" s="10"/>
      <c r="AQ102" s="10"/>
      <c r="AR102" s="73"/>
    </row>
    <row r="103" spans="1:44" s="130" customFormat="1" ht="15" customHeight="1" x14ac:dyDescent="0.25">
      <c r="A103" s="129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8"/>
      <c r="AI103" s="16"/>
      <c r="AJ103" s="16"/>
      <c r="AK103" s="10"/>
      <c r="AL103" s="10"/>
      <c r="AM103" s="10"/>
      <c r="AN103" s="10"/>
      <c r="AO103" s="10"/>
      <c r="AP103" s="10"/>
      <c r="AQ103" s="10"/>
      <c r="AR103" s="73"/>
    </row>
    <row r="104" spans="1:44" s="130" customFormat="1" ht="15" customHeight="1" x14ac:dyDescent="0.25">
      <c r="A104" s="129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8"/>
      <c r="AI104" s="16"/>
      <c r="AJ104" s="16"/>
      <c r="AK104" s="10"/>
      <c r="AL104" s="10"/>
      <c r="AM104" s="10"/>
      <c r="AN104" s="10"/>
      <c r="AO104" s="10"/>
      <c r="AP104" s="10"/>
      <c r="AQ104" s="10"/>
      <c r="AR104" s="73"/>
    </row>
    <row r="105" spans="1:44" s="130" customFormat="1" ht="15" customHeight="1" x14ac:dyDescent="0.25">
      <c r="A105" s="129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8"/>
      <c r="AI105" s="16"/>
      <c r="AJ105" s="16"/>
      <c r="AK105" s="10"/>
      <c r="AL105" s="10"/>
      <c r="AM105" s="10"/>
      <c r="AN105" s="10"/>
      <c r="AO105" s="10"/>
      <c r="AP105" s="10"/>
      <c r="AQ105" s="10"/>
      <c r="AR105" s="73"/>
    </row>
    <row r="106" spans="1:44" s="130" customFormat="1" ht="15" customHeight="1" x14ac:dyDescent="0.25">
      <c r="A106" s="129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8"/>
      <c r="AI106" s="16"/>
      <c r="AJ106" s="16"/>
      <c r="AK106" s="10"/>
      <c r="AL106" s="10"/>
      <c r="AM106" s="10"/>
      <c r="AN106" s="10"/>
      <c r="AO106" s="10"/>
      <c r="AP106" s="10"/>
      <c r="AQ106" s="10"/>
      <c r="AR106" s="73"/>
    </row>
    <row r="107" spans="1:44" s="130" customFormat="1" ht="15" customHeight="1" x14ac:dyDescent="0.25">
      <c r="A107" s="129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8"/>
      <c r="AI107" s="16"/>
      <c r="AJ107" s="16"/>
      <c r="AK107" s="10"/>
      <c r="AL107" s="10"/>
      <c r="AM107" s="10"/>
      <c r="AN107" s="10"/>
      <c r="AO107" s="10"/>
      <c r="AP107" s="10"/>
      <c r="AQ107" s="10"/>
      <c r="AR107" s="73"/>
    </row>
    <row r="108" spans="1:44" s="130" customFormat="1" ht="15" customHeight="1" x14ac:dyDescent="0.25">
      <c r="A108" s="129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8"/>
      <c r="AI108" s="16"/>
      <c r="AJ108" s="16"/>
      <c r="AK108" s="10"/>
      <c r="AL108" s="10"/>
      <c r="AM108" s="10"/>
      <c r="AN108" s="10"/>
      <c r="AO108" s="10"/>
      <c r="AP108" s="10"/>
      <c r="AQ108" s="10"/>
      <c r="AR108" s="73"/>
    </row>
    <row r="109" spans="1:44" s="130" customFormat="1" ht="15" customHeight="1" x14ac:dyDescent="0.25">
      <c r="A109" s="129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8"/>
      <c r="AI109" s="16"/>
      <c r="AJ109" s="16"/>
      <c r="AK109" s="10"/>
      <c r="AL109" s="10"/>
      <c r="AM109" s="10"/>
      <c r="AN109" s="10"/>
      <c r="AO109" s="10"/>
      <c r="AP109" s="10"/>
      <c r="AQ109" s="10"/>
      <c r="AR109" s="73"/>
    </row>
    <row r="110" spans="1:44" s="130" customFormat="1" ht="15" customHeight="1" x14ac:dyDescent="0.25">
      <c r="A110" s="129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8"/>
      <c r="AI110" s="16"/>
      <c r="AJ110" s="16"/>
      <c r="AK110" s="10"/>
      <c r="AL110" s="10"/>
      <c r="AM110" s="10"/>
      <c r="AN110" s="10"/>
      <c r="AO110" s="10"/>
      <c r="AP110" s="10"/>
      <c r="AQ110" s="10"/>
      <c r="AR110" s="73"/>
    </row>
    <row r="111" spans="1:44" s="130" customFormat="1" ht="15" customHeight="1" x14ac:dyDescent="0.25">
      <c r="A111" s="129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8"/>
      <c r="AI111" s="16"/>
      <c r="AJ111" s="16"/>
      <c r="AK111" s="10"/>
      <c r="AL111" s="10"/>
      <c r="AM111" s="10"/>
      <c r="AN111" s="10"/>
      <c r="AO111" s="10"/>
      <c r="AP111" s="10"/>
      <c r="AQ111" s="10"/>
      <c r="AR111" s="73"/>
    </row>
    <row r="112" spans="1:44" s="130" customFormat="1" ht="15" customHeight="1" x14ac:dyDescent="0.25">
      <c r="A112" s="129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8"/>
      <c r="AI112" s="16"/>
      <c r="AJ112" s="16"/>
      <c r="AK112" s="10"/>
      <c r="AL112" s="10"/>
      <c r="AM112" s="10"/>
      <c r="AN112" s="10"/>
      <c r="AO112" s="10"/>
      <c r="AP112" s="10"/>
      <c r="AQ112" s="10"/>
      <c r="AR112" s="73"/>
    </row>
    <row r="113" spans="1:44" s="130" customFormat="1" ht="15" customHeight="1" x14ac:dyDescent="0.25">
      <c r="A113" s="129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8"/>
      <c r="AI113" s="16"/>
      <c r="AJ113" s="16"/>
      <c r="AK113" s="10"/>
      <c r="AL113" s="10"/>
      <c r="AM113" s="10"/>
      <c r="AN113" s="10"/>
      <c r="AO113" s="10"/>
      <c r="AP113" s="10"/>
      <c r="AQ113" s="10"/>
      <c r="AR113" s="73"/>
    </row>
    <row r="114" spans="1:44" s="130" customFormat="1" ht="15" customHeight="1" x14ac:dyDescent="0.25">
      <c r="A114" s="129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8"/>
      <c r="AI114" s="16"/>
      <c r="AJ114" s="16"/>
      <c r="AK114" s="10"/>
      <c r="AL114" s="10"/>
      <c r="AM114" s="10"/>
      <c r="AN114" s="10"/>
      <c r="AO114" s="10"/>
      <c r="AP114" s="10"/>
      <c r="AQ114" s="10"/>
      <c r="AR114" s="73"/>
    </row>
    <row r="115" spans="1:44" s="130" customFormat="1" ht="15" customHeight="1" x14ac:dyDescent="0.25">
      <c r="A115" s="129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8"/>
      <c r="AI115" s="16"/>
      <c r="AJ115" s="16"/>
      <c r="AK115" s="10"/>
      <c r="AL115" s="10"/>
      <c r="AM115" s="10"/>
      <c r="AN115" s="10"/>
      <c r="AO115" s="10"/>
      <c r="AP115" s="10"/>
      <c r="AQ115" s="10"/>
      <c r="AR115" s="73"/>
    </row>
    <row r="116" spans="1:44" s="130" customFormat="1" ht="15" customHeight="1" x14ac:dyDescent="0.25">
      <c r="A116" s="129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8"/>
      <c r="AI116" s="16"/>
      <c r="AJ116" s="16"/>
      <c r="AK116" s="10"/>
      <c r="AL116" s="10"/>
      <c r="AM116" s="10"/>
      <c r="AN116" s="10"/>
      <c r="AO116" s="10"/>
      <c r="AP116" s="10"/>
      <c r="AQ116" s="10"/>
      <c r="AR116" s="73"/>
    </row>
    <row r="117" spans="1:44" s="130" customFormat="1" ht="15" customHeight="1" x14ac:dyDescent="0.25">
      <c r="A117" s="129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8"/>
      <c r="AI117" s="16"/>
      <c r="AJ117" s="16"/>
      <c r="AK117" s="10"/>
      <c r="AL117" s="10"/>
      <c r="AM117" s="10"/>
      <c r="AN117" s="10"/>
      <c r="AO117" s="10"/>
      <c r="AP117" s="10"/>
      <c r="AQ117" s="10"/>
      <c r="AR117" s="73"/>
    </row>
    <row r="118" spans="1:44" s="130" customFormat="1" ht="15" customHeight="1" x14ac:dyDescent="0.25">
      <c r="A118" s="129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8"/>
      <c r="AI118" s="16"/>
      <c r="AJ118" s="16"/>
      <c r="AK118" s="10"/>
      <c r="AL118" s="10"/>
      <c r="AM118" s="10"/>
      <c r="AN118" s="10"/>
      <c r="AO118" s="10"/>
      <c r="AP118" s="10"/>
      <c r="AQ118" s="10"/>
      <c r="AR118" s="73"/>
    </row>
    <row r="119" spans="1:44" s="130" customFormat="1" ht="15" customHeight="1" x14ac:dyDescent="0.25">
      <c r="A119" s="129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8"/>
      <c r="AI119" s="16"/>
      <c r="AJ119" s="16"/>
      <c r="AK119" s="10"/>
      <c r="AL119" s="10"/>
      <c r="AM119" s="10"/>
      <c r="AN119" s="10"/>
      <c r="AO119" s="10"/>
      <c r="AP119" s="10"/>
      <c r="AQ119" s="10"/>
      <c r="AR119" s="73"/>
    </row>
    <row r="120" spans="1:44" s="130" customFormat="1" ht="15" customHeight="1" x14ac:dyDescent="0.25">
      <c r="A120" s="129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8"/>
      <c r="AI120" s="16"/>
      <c r="AJ120" s="16"/>
      <c r="AK120" s="10"/>
      <c r="AL120" s="10"/>
      <c r="AM120" s="10"/>
      <c r="AN120" s="10"/>
      <c r="AO120" s="10"/>
      <c r="AP120" s="10"/>
      <c r="AQ120" s="10"/>
      <c r="AR120" s="73"/>
    </row>
    <row r="121" spans="1:44" s="130" customFormat="1" ht="15" customHeight="1" x14ac:dyDescent="0.25">
      <c r="A121" s="129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8"/>
      <c r="AI121" s="16"/>
      <c r="AJ121" s="16"/>
      <c r="AK121" s="10"/>
      <c r="AL121" s="10"/>
      <c r="AM121" s="10"/>
      <c r="AN121" s="10"/>
      <c r="AO121" s="10"/>
      <c r="AP121" s="10"/>
      <c r="AQ121" s="10"/>
      <c r="AR121" s="73"/>
    </row>
    <row r="122" spans="1:44" s="130" customFormat="1" ht="15" customHeight="1" x14ac:dyDescent="0.25">
      <c r="A122" s="129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8"/>
      <c r="AI122" s="16"/>
      <c r="AJ122" s="16"/>
      <c r="AK122" s="10"/>
      <c r="AL122" s="10"/>
      <c r="AM122" s="10"/>
      <c r="AN122" s="10"/>
      <c r="AO122" s="10"/>
      <c r="AP122" s="10"/>
      <c r="AQ122" s="10"/>
      <c r="AR122" s="73"/>
    </row>
    <row r="123" spans="1:44" s="130" customFormat="1" ht="15" customHeight="1" x14ac:dyDescent="0.25">
      <c r="A123" s="129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8"/>
      <c r="AI123" s="16"/>
      <c r="AJ123" s="16"/>
      <c r="AK123" s="10"/>
      <c r="AL123" s="10"/>
      <c r="AM123" s="10"/>
      <c r="AN123" s="10"/>
      <c r="AO123" s="10"/>
      <c r="AP123" s="10"/>
      <c r="AQ123" s="10"/>
      <c r="AR123" s="73"/>
    </row>
    <row r="124" spans="1:44" s="130" customFormat="1" ht="15" customHeight="1" x14ac:dyDescent="0.25">
      <c r="A124" s="129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8"/>
      <c r="AI124" s="16"/>
      <c r="AJ124" s="16"/>
      <c r="AK124" s="10"/>
      <c r="AL124" s="10"/>
      <c r="AM124" s="10"/>
      <c r="AN124" s="10"/>
      <c r="AO124" s="10"/>
      <c r="AP124" s="10"/>
      <c r="AQ124" s="10"/>
      <c r="AR124" s="73"/>
    </row>
    <row r="125" spans="1:44" s="130" customFormat="1" ht="15" customHeight="1" x14ac:dyDescent="0.25">
      <c r="A125" s="129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8"/>
      <c r="AI125" s="16"/>
      <c r="AJ125" s="16"/>
      <c r="AK125" s="10"/>
      <c r="AL125" s="10"/>
      <c r="AM125" s="10"/>
      <c r="AN125" s="10"/>
      <c r="AO125" s="10"/>
      <c r="AP125" s="10"/>
      <c r="AQ125" s="10"/>
      <c r="AR125" s="73"/>
    </row>
    <row r="126" spans="1:44" s="130" customFormat="1" ht="15" customHeight="1" x14ac:dyDescent="0.25">
      <c r="A126" s="129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8"/>
      <c r="AI126" s="16"/>
      <c r="AJ126" s="16"/>
      <c r="AK126" s="10"/>
      <c r="AL126" s="10"/>
      <c r="AM126" s="10"/>
      <c r="AN126" s="10"/>
      <c r="AO126" s="10"/>
      <c r="AP126" s="10"/>
      <c r="AQ126" s="10"/>
      <c r="AR126" s="73"/>
    </row>
    <row r="127" spans="1:44" s="130" customFormat="1" ht="15" customHeight="1" x14ac:dyDescent="0.25">
      <c r="A127" s="129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8"/>
      <c r="AI127" s="16"/>
      <c r="AJ127" s="16"/>
      <c r="AK127" s="10"/>
      <c r="AL127" s="10"/>
      <c r="AM127" s="10"/>
      <c r="AN127" s="10"/>
      <c r="AO127" s="10"/>
      <c r="AP127" s="10"/>
      <c r="AQ127" s="10"/>
      <c r="AR127" s="73"/>
    </row>
    <row r="128" spans="1:44" s="130" customFormat="1" ht="15" customHeight="1" x14ac:dyDescent="0.25">
      <c r="A128" s="129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8"/>
      <c r="AI128" s="16"/>
      <c r="AJ128" s="16"/>
      <c r="AK128" s="10"/>
      <c r="AL128" s="10"/>
      <c r="AM128" s="10"/>
      <c r="AN128" s="10"/>
      <c r="AO128" s="10"/>
      <c r="AP128" s="10"/>
      <c r="AQ128" s="10"/>
      <c r="AR128" s="73"/>
    </row>
    <row r="129" spans="1:44" s="130" customFormat="1" ht="15" customHeight="1" x14ac:dyDescent="0.25">
      <c r="A129" s="129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8"/>
      <c r="AI129" s="16"/>
      <c r="AJ129" s="16"/>
      <c r="AK129" s="10"/>
      <c r="AL129" s="10"/>
      <c r="AM129" s="10"/>
      <c r="AN129" s="10"/>
      <c r="AO129" s="10"/>
      <c r="AP129" s="10"/>
      <c r="AQ129" s="10"/>
      <c r="AR129" s="73"/>
    </row>
    <row r="130" spans="1:44" s="130" customFormat="1" ht="15" customHeight="1" x14ac:dyDescent="0.25">
      <c r="A130" s="129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8"/>
      <c r="AI130" s="16"/>
      <c r="AJ130" s="16"/>
      <c r="AK130" s="10"/>
      <c r="AL130" s="10"/>
      <c r="AM130" s="10"/>
      <c r="AN130" s="10"/>
      <c r="AO130" s="10"/>
      <c r="AP130" s="10"/>
      <c r="AQ130" s="10"/>
      <c r="AR130" s="73"/>
    </row>
    <row r="131" spans="1:44" s="130" customFormat="1" ht="15" customHeight="1" x14ac:dyDescent="0.25">
      <c r="A131" s="129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8"/>
      <c r="AI131" s="16"/>
      <c r="AJ131" s="16"/>
      <c r="AK131" s="10"/>
      <c r="AL131" s="10"/>
      <c r="AM131" s="10"/>
      <c r="AN131" s="10"/>
      <c r="AO131" s="10"/>
      <c r="AP131" s="10"/>
      <c r="AQ131" s="10"/>
      <c r="AR131" s="73"/>
    </row>
    <row r="132" spans="1:44" s="130" customFormat="1" ht="15" customHeight="1" x14ac:dyDescent="0.25">
      <c r="A132" s="129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8"/>
      <c r="AI132" s="16"/>
      <c r="AJ132" s="16"/>
      <c r="AK132" s="10"/>
      <c r="AL132" s="10"/>
      <c r="AM132" s="10"/>
      <c r="AN132" s="10"/>
      <c r="AO132" s="10"/>
      <c r="AP132" s="10"/>
      <c r="AQ132" s="10"/>
      <c r="AR132" s="73"/>
    </row>
    <row r="133" spans="1:44" s="130" customFormat="1" ht="15" customHeight="1" x14ac:dyDescent="0.25">
      <c r="A133" s="129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8"/>
      <c r="AI133" s="16"/>
      <c r="AJ133" s="16"/>
      <c r="AK133" s="10"/>
      <c r="AL133" s="10"/>
      <c r="AM133" s="10"/>
      <c r="AN133" s="10"/>
      <c r="AO133" s="10"/>
      <c r="AP133" s="10"/>
      <c r="AQ133" s="10"/>
      <c r="AR133" s="73"/>
    </row>
    <row r="134" spans="1:44" s="130" customFormat="1" ht="15" customHeight="1" x14ac:dyDescent="0.25">
      <c r="A134" s="129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8"/>
      <c r="AI134" s="16"/>
      <c r="AJ134" s="16"/>
      <c r="AK134" s="10"/>
      <c r="AL134" s="10"/>
      <c r="AM134" s="10"/>
      <c r="AN134" s="10"/>
      <c r="AO134" s="10"/>
      <c r="AP134" s="10"/>
      <c r="AQ134" s="10"/>
      <c r="AR134" s="73"/>
    </row>
    <row r="135" spans="1:44" s="130" customFormat="1" ht="15" customHeight="1" x14ac:dyDescent="0.25">
      <c r="A135" s="129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8"/>
      <c r="AI135" s="16"/>
      <c r="AJ135" s="16"/>
      <c r="AK135" s="10"/>
      <c r="AL135" s="10"/>
      <c r="AM135" s="10"/>
      <c r="AN135" s="10"/>
      <c r="AO135" s="10"/>
      <c r="AP135" s="10"/>
      <c r="AQ135" s="10"/>
      <c r="AR135" s="73"/>
    </row>
    <row r="136" spans="1:44" s="130" customFormat="1" ht="15" customHeight="1" x14ac:dyDescent="0.25">
      <c r="A136" s="129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8"/>
      <c r="AI136" s="16"/>
      <c r="AJ136" s="16"/>
      <c r="AK136" s="10"/>
      <c r="AL136" s="10"/>
      <c r="AM136" s="10"/>
      <c r="AN136" s="10"/>
      <c r="AO136" s="10"/>
      <c r="AP136" s="10"/>
      <c r="AQ136" s="10"/>
      <c r="AR136" s="73"/>
    </row>
    <row r="137" spans="1:44" s="130" customFormat="1" ht="15" customHeight="1" x14ac:dyDescent="0.25">
      <c r="A137" s="129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8"/>
      <c r="AI137" s="16"/>
      <c r="AJ137" s="16"/>
      <c r="AK137" s="10"/>
      <c r="AL137" s="10"/>
      <c r="AM137" s="10"/>
      <c r="AN137" s="10"/>
      <c r="AO137" s="10"/>
      <c r="AP137" s="10"/>
      <c r="AQ137" s="10"/>
      <c r="AR137" s="73"/>
    </row>
    <row r="138" spans="1:44" s="130" customFormat="1" ht="15" customHeight="1" x14ac:dyDescent="0.25">
      <c r="A138" s="129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8"/>
      <c r="AI138" s="16"/>
      <c r="AJ138" s="16"/>
      <c r="AK138" s="10"/>
      <c r="AL138" s="10"/>
      <c r="AM138" s="10"/>
      <c r="AN138" s="10"/>
      <c r="AO138" s="10"/>
      <c r="AP138" s="10"/>
      <c r="AQ138" s="10"/>
      <c r="AR138" s="73"/>
    </row>
    <row r="139" spans="1:44" s="130" customFormat="1" ht="15" customHeight="1" x14ac:dyDescent="0.25">
      <c r="A139" s="129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8"/>
      <c r="AI139" s="16"/>
      <c r="AJ139" s="16"/>
      <c r="AK139" s="10"/>
      <c r="AL139" s="10"/>
      <c r="AM139" s="10"/>
      <c r="AN139" s="10"/>
      <c r="AO139" s="10"/>
      <c r="AP139" s="10"/>
      <c r="AQ139" s="10"/>
      <c r="AR139" s="73"/>
    </row>
    <row r="140" spans="1:44" s="130" customFormat="1" ht="15" customHeight="1" x14ac:dyDescent="0.25">
      <c r="A140" s="129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8"/>
      <c r="AI140" s="16"/>
      <c r="AJ140" s="16"/>
      <c r="AK140" s="10"/>
      <c r="AL140" s="10"/>
      <c r="AM140" s="10"/>
      <c r="AN140" s="10"/>
      <c r="AO140" s="10"/>
      <c r="AP140" s="10"/>
      <c r="AQ140" s="10"/>
      <c r="AR140" s="73"/>
    </row>
    <row r="141" spans="1:44" s="130" customFormat="1" ht="15" customHeight="1" x14ac:dyDescent="0.25">
      <c r="A141" s="129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8"/>
      <c r="AI141" s="16"/>
      <c r="AJ141" s="16"/>
      <c r="AK141" s="10"/>
      <c r="AL141" s="10"/>
      <c r="AM141" s="10"/>
      <c r="AN141" s="10"/>
      <c r="AO141" s="10"/>
      <c r="AP141" s="10"/>
      <c r="AQ141" s="10"/>
      <c r="AR141" s="73"/>
    </row>
    <row r="142" spans="1:44" s="130" customFormat="1" ht="15" customHeight="1" x14ac:dyDescent="0.25">
      <c r="A142" s="129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8"/>
      <c r="AI142" s="16"/>
      <c r="AJ142" s="16"/>
      <c r="AK142" s="10"/>
      <c r="AL142" s="10"/>
      <c r="AM142" s="10"/>
      <c r="AN142" s="10"/>
      <c r="AO142" s="10"/>
      <c r="AP142" s="10"/>
      <c r="AQ142" s="10"/>
      <c r="AR142" s="73"/>
    </row>
    <row r="143" spans="1:44" s="130" customFormat="1" ht="15" customHeight="1" x14ac:dyDescent="0.25">
      <c r="A143" s="12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8"/>
      <c r="AI143" s="16"/>
      <c r="AJ143" s="16"/>
      <c r="AK143" s="10"/>
      <c r="AL143" s="10"/>
      <c r="AM143" s="10"/>
      <c r="AN143" s="10"/>
      <c r="AO143" s="10"/>
      <c r="AP143" s="10"/>
      <c r="AQ143" s="10"/>
      <c r="AR143" s="73"/>
    </row>
    <row r="144" spans="1:44" s="130" customFormat="1" ht="15" customHeight="1" x14ac:dyDescent="0.25">
      <c r="A144" s="129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8"/>
      <c r="AI144" s="16"/>
      <c r="AJ144" s="16"/>
      <c r="AK144" s="10"/>
      <c r="AL144" s="10"/>
      <c r="AM144" s="10"/>
      <c r="AN144" s="10"/>
      <c r="AO144" s="10"/>
      <c r="AP144" s="10"/>
      <c r="AQ144" s="10"/>
      <c r="AR144" s="73"/>
    </row>
    <row r="145" spans="1:44" s="130" customFormat="1" ht="15" customHeight="1" x14ac:dyDescent="0.25">
      <c r="A145" s="129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8"/>
      <c r="AI145" s="16"/>
      <c r="AJ145" s="16"/>
      <c r="AK145" s="10"/>
      <c r="AL145" s="10"/>
      <c r="AM145" s="10"/>
      <c r="AN145" s="10"/>
      <c r="AO145" s="10"/>
      <c r="AP145" s="10"/>
      <c r="AQ145" s="10"/>
      <c r="AR145" s="73"/>
    </row>
    <row r="146" spans="1:44" s="130" customFormat="1" ht="15" customHeight="1" x14ac:dyDescent="0.25">
      <c r="A146" s="129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8"/>
      <c r="AI146" s="16"/>
      <c r="AJ146" s="16"/>
      <c r="AK146" s="10"/>
      <c r="AL146" s="10"/>
      <c r="AM146" s="10"/>
      <c r="AN146" s="10"/>
      <c r="AO146" s="10"/>
      <c r="AP146" s="10"/>
      <c r="AQ146" s="10"/>
      <c r="AR146" s="73"/>
    </row>
    <row r="147" spans="1:44" s="130" customFormat="1" ht="15" customHeight="1" x14ac:dyDescent="0.25">
      <c r="A147" s="129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8"/>
      <c r="AI147" s="16"/>
      <c r="AJ147" s="16"/>
      <c r="AK147" s="10"/>
      <c r="AL147" s="10"/>
      <c r="AM147" s="10"/>
      <c r="AN147" s="10"/>
      <c r="AO147" s="10"/>
      <c r="AP147" s="10"/>
      <c r="AQ147" s="10"/>
      <c r="AR147" s="73"/>
    </row>
    <row r="148" spans="1:44" s="130" customFormat="1" ht="15" customHeight="1" x14ac:dyDescent="0.25">
      <c r="A148" s="129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8"/>
      <c r="AI148" s="16"/>
      <c r="AJ148" s="16"/>
      <c r="AK148" s="10"/>
      <c r="AL148" s="10"/>
      <c r="AM148" s="10"/>
      <c r="AN148" s="10"/>
      <c r="AO148" s="10"/>
      <c r="AP148" s="10"/>
      <c r="AQ148" s="10"/>
      <c r="AR148" s="73"/>
    </row>
    <row r="149" spans="1:44" s="130" customFormat="1" ht="15" customHeight="1" x14ac:dyDescent="0.25">
      <c r="A149" s="12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8"/>
      <c r="AI149" s="16"/>
      <c r="AJ149" s="16"/>
      <c r="AK149" s="10"/>
      <c r="AL149" s="10"/>
      <c r="AM149" s="10"/>
      <c r="AN149" s="10"/>
      <c r="AO149" s="10"/>
      <c r="AP149" s="10"/>
      <c r="AQ149" s="10"/>
      <c r="AR149" s="73"/>
    </row>
    <row r="150" spans="1:44" s="130" customFormat="1" ht="15" customHeight="1" x14ac:dyDescent="0.25">
      <c r="A150" s="129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8"/>
      <c r="AI150" s="16"/>
      <c r="AJ150" s="16"/>
      <c r="AK150" s="10"/>
      <c r="AL150" s="10"/>
      <c r="AM150" s="10"/>
      <c r="AN150" s="10"/>
      <c r="AO150" s="10"/>
      <c r="AP150" s="10"/>
      <c r="AQ150" s="10"/>
      <c r="AR150" s="73"/>
    </row>
    <row r="151" spans="1:44" s="130" customFormat="1" ht="15" customHeight="1" x14ac:dyDescent="0.25">
      <c r="A151" s="129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8"/>
      <c r="AI151" s="16"/>
      <c r="AJ151" s="16"/>
      <c r="AK151" s="10"/>
      <c r="AL151" s="10"/>
      <c r="AM151" s="10"/>
      <c r="AN151" s="10"/>
      <c r="AO151" s="10"/>
      <c r="AP151" s="10"/>
      <c r="AQ151" s="10"/>
      <c r="AR151" s="73"/>
    </row>
    <row r="152" spans="1:44" s="130" customFormat="1" ht="15" customHeight="1" x14ac:dyDescent="0.25">
      <c r="A152" s="129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8"/>
      <c r="AI152" s="16"/>
      <c r="AJ152" s="16"/>
      <c r="AK152" s="10"/>
      <c r="AL152" s="10"/>
      <c r="AM152" s="10"/>
      <c r="AN152" s="10"/>
      <c r="AO152" s="10"/>
      <c r="AP152" s="10"/>
      <c r="AQ152" s="10"/>
      <c r="AR152" s="73"/>
    </row>
    <row r="153" spans="1:44" s="130" customFormat="1" ht="15" customHeight="1" x14ac:dyDescent="0.25">
      <c r="A153" s="129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8"/>
      <c r="AI153" s="16"/>
      <c r="AJ153" s="16"/>
      <c r="AK153" s="10"/>
      <c r="AL153" s="10"/>
      <c r="AM153" s="10"/>
      <c r="AN153" s="10"/>
      <c r="AO153" s="10"/>
      <c r="AP153" s="10"/>
      <c r="AQ153" s="10"/>
      <c r="AR153" s="73"/>
    </row>
    <row r="154" spans="1:44" s="130" customFormat="1" ht="15" customHeight="1" x14ac:dyDescent="0.25">
      <c r="A154" s="129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8"/>
      <c r="AI154" s="16"/>
      <c r="AJ154" s="16"/>
      <c r="AK154" s="10"/>
      <c r="AL154" s="10"/>
      <c r="AM154" s="10"/>
      <c r="AN154" s="10"/>
      <c r="AO154" s="10"/>
      <c r="AP154" s="10"/>
      <c r="AQ154" s="10"/>
      <c r="AR154" s="73"/>
    </row>
    <row r="155" spans="1:44" s="130" customFormat="1" ht="15" customHeight="1" x14ac:dyDescent="0.25">
      <c r="A155" s="12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8"/>
      <c r="AI155" s="16"/>
      <c r="AJ155" s="16"/>
      <c r="AK155" s="10"/>
      <c r="AL155" s="10"/>
      <c r="AM155" s="10"/>
      <c r="AN155" s="10"/>
      <c r="AO155" s="10"/>
      <c r="AP155" s="10"/>
      <c r="AQ155" s="10"/>
      <c r="AR155" s="73"/>
    </row>
    <row r="156" spans="1:44" s="130" customFormat="1" ht="15" customHeight="1" x14ac:dyDescent="0.25">
      <c r="A156" s="129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8"/>
      <c r="AI156" s="16"/>
      <c r="AJ156" s="16"/>
      <c r="AK156" s="10"/>
      <c r="AL156" s="10"/>
      <c r="AM156" s="10"/>
      <c r="AN156" s="10"/>
      <c r="AO156" s="10"/>
      <c r="AP156" s="10"/>
      <c r="AQ156" s="10"/>
      <c r="AR156" s="73"/>
    </row>
    <row r="157" spans="1:44" s="130" customFormat="1" ht="15" customHeight="1" x14ac:dyDescent="0.25">
      <c r="A157" s="129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8"/>
      <c r="AI157" s="16"/>
      <c r="AJ157" s="16"/>
      <c r="AK157" s="10"/>
      <c r="AL157" s="10"/>
      <c r="AM157" s="10"/>
      <c r="AN157" s="10"/>
      <c r="AO157" s="10"/>
      <c r="AP157" s="10"/>
      <c r="AQ157" s="10"/>
      <c r="AR157" s="73"/>
    </row>
    <row r="158" spans="1:44" s="130" customFormat="1" ht="15" customHeight="1" x14ac:dyDescent="0.25">
      <c r="A158" s="129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8"/>
      <c r="AI158" s="16"/>
      <c r="AJ158" s="16"/>
      <c r="AK158" s="10"/>
      <c r="AL158" s="10"/>
      <c r="AM158" s="10"/>
      <c r="AN158" s="10"/>
      <c r="AO158" s="10"/>
      <c r="AP158" s="10"/>
      <c r="AQ158" s="10"/>
      <c r="AR158" s="73"/>
    </row>
    <row r="159" spans="1:44" s="130" customFormat="1" ht="15" customHeight="1" x14ac:dyDescent="0.25">
      <c r="A159" s="129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8"/>
      <c r="AI159" s="16"/>
      <c r="AJ159" s="16"/>
      <c r="AK159" s="10"/>
      <c r="AL159" s="10"/>
      <c r="AM159" s="10"/>
      <c r="AN159" s="10"/>
      <c r="AO159" s="10"/>
      <c r="AP159" s="10"/>
      <c r="AQ159" s="10"/>
      <c r="AR159" s="73"/>
    </row>
    <row r="160" spans="1:44" s="130" customFormat="1" ht="15" customHeight="1" x14ac:dyDescent="0.25">
      <c r="A160" s="129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8"/>
      <c r="AI160" s="16"/>
      <c r="AJ160" s="16"/>
      <c r="AK160" s="10"/>
      <c r="AL160" s="10"/>
      <c r="AM160" s="10"/>
      <c r="AN160" s="10"/>
      <c r="AO160" s="10"/>
      <c r="AP160" s="10"/>
      <c r="AQ160" s="10"/>
      <c r="AR160" s="73"/>
    </row>
    <row r="161" spans="1:44" s="130" customFormat="1" ht="15" customHeight="1" x14ac:dyDescent="0.25">
      <c r="A161" s="12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8"/>
      <c r="AI161" s="16"/>
      <c r="AJ161" s="16"/>
      <c r="AK161" s="10"/>
      <c r="AL161" s="10"/>
      <c r="AM161" s="10"/>
      <c r="AN161" s="10"/>
      <c r="AO161" s="10"/>
      <c r="AP161" s="10"/>
      <c r="AQ161" s="10"/>
      <c r="AR161" s="73"/>
    </row>
    <row r="162" spans="1:44" s="130" customFormat="1" ht="15" customHeight="1" x14ac:dyDescent="0.25">
      <c r="A162" s="129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8"/>
      <c r="AI162" s="16"/>
      <c r="AJ162" s="16"/>
      <c r="AK162" s="10"/>
      <c r="AL162" s="10"/>
      <c r="AM162" s="10"/>
      <c r="AN162" s="10"/>
      <c r="AO162" s="10"/>
      <c r="AP162" s="10"/>
      <c r="AQ162" s="10"/>
      <c r="AR162" s="73"/>
    </row>
    <row r="163" spans="1:44" s="130" customFormat="1" ht="15" customHeight="1" x14ac:dyDescent="0.25">
      <c r="A163" s="129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8"/>
      <c r="AI163" s="16"/>
      <c r="AJ163" s="16"/>
      <c r="AK163" s="10"/>
      <c r="AL163" s="10"/>
      <c r="AM163" s="10"/>
      <c r="AN163" s="10"/>
      <c r="AO163" s="10"/>
      <c r="AP163" s="10"/>
      <c r="AQ163" s="10"/>
      <c r="AR163" s="73"/>
    </row>
    <row r="164" spans="1:44" s="130" customFormat="1" ht="15" customHeight="1" x14ac:dyDescent="0.25">
      <c r="A164" s="129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8"/>
      <c r="AI164" s="16"/>
      <c r="AJ164" s="16"/>
      <c r="AK164" s="10"/>
      <c r="AL164" s="10"/>
      <c r="AM164" s="10"/>
      <c r="AN164" s="10"/>
      <c r="AO164" s="10"/>
      <c r="AP164" s="10"/>
      <c r="AQ164" s="10"/>
      <c r="AR164" s="73"/>
    </row>
    <row r="165" spans="1:44" s="130" customFormat="1" ht="15" customHeight="1" x14ac:dyDescent="0.25">
      <c r="A165" s="129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8"/>
      <c r="AI165" s="16"/>
      <c r="AJ165" s="16"/>
      <c r="AK165" s="10"/>
      <c r="AL165" s="10"/>
      <c r="AM165" s="10"/>
      <c r="AN165" s="10"/>
      <c r="AO165" s="10"/>
      <c r="AP165" s="10"/>
      <c r="AQ165" s="10"/>
      <c r="AR165" s="73"/>
    </row>
    <row r="166" spans="1:44" s="130" customFormat="1" ht="15" customHeight="1" x14ac:dyDescent="0.25">
      <c r="A166" s="129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8"/>
      <c r="AI166" s="16"/>
      <c r="AJ166" s="16"/>
      <c r="AK166" s="10"/>
      <c r="AL166" s="10"/>
      <c r="AM166" s="10"/>
      <c r="AN166" s="10"/>
      <c r="AO166" s="10"/>
      <c r="AP166" s="10"/>
      <c r="AQ166" s="10"/>
      <c r="AR166" s="73"/>
    </row>
    <row r="167" spans="1:44" s="130" customFormat="1" ht="15" customHeight="1" x14ac:dyDescent="0.25">
      <c r="A167" s="129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8"/>
      <c r="AI167" s="16"/>
      <c r="AJ167" s="16"/>
      <c r="AK167" s="10"/>
      <c r="AL167" s="10"/>
      <c r="AM167" s="10"/>
      <c r="AN167" s="10"/>
      <c r="AO167" s="10"/>
      <c r="AP167" s="10"/>
      <c r="AQ167" s="10"/>
      <c r="AR167" s="73"/>
    </row>
    <row r="168" spans="1:44" ht="15" customHeight="1" x14ac:dyDescent="0.25">
      <c r="AG168" s="10"/>
      <c r="AH168" s="128"/>
      <c r="AI168" s="16"/>
      <c r="AJ168" s="16"/>
    </row>
    <row r="169" spans="1:44" ht="15" customHeight="1" x14ac:dyDescent="0.25">
      <c r="AG169" s="10"/>
      <c r="AH169" s="128"/>
      <c r="AI169" s="16"/>
      <c r="AJ169" s="16"/>
    </row>
    <row r="170" spans="1:44" ht="15" customHeight="1" x14ac:dyDescent="0.25">
      <c r="AG170" s="10"/>
      <c r="AH170" s="128"/>
      <c r="AI170" s="16"/>
      <c r="AJ170" s="16"/>
    </row>
    <row r="171" spans="1:44" ht="15" customHeight="1" x14ac:dyDescent="0.25">
      <c r="AG171" s="10"/>
      <c r="AH171" s="128"/>
      <c r="AI171" s="16"/>
      <c r="AJ171" s="16"/>
    </row>
    <row r="172" spans="1:44" ht="15" customHeight="1" x14ac:dyDescent="0.25"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10"/>
      <c r="AH172" s="128"/>
      <c r="AI172" s="16"/>
      <c r="AJ172" s="16"/>
      <c r="AK172" s="73"/>
      <c r="AL172" s="73"/>
      <c r="AM172" s="73"/>
      <c r="AN172" s="73"/>
      <c r="AO172" s="73"/>
      <c r="AP172" s="73"/>
      <c r="AQ172" s="73"/>
    </row>
    <row r="173" spans="1:44" ht="15" customHeight="1" x14ac:dyDescent="0.25"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10"/>
      <c r="AH173" s="128"/>
      <c r="AI173" s="16"/>
      <c r="AJ173" s="16"/>
      <c r="AK173" s="73"/>
      <c r="AL173" s="73"/>
      <c r="AM173" s="73"/>
      <c r="AN173" s="73"/>
      <c r="AO173" s="73"/>
      <c r="AP173" s="73"/>
      <c r="AQ173" s="73"/>
    </row>
    <row r="174" spans="1:44" ht="15" customHeight="1" x14ac:dyDescent="0.25"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10"/>
      <c r="AH174" s="128"/>
      <c r="AI174" s="16"/>
      <c r="AJ174" s="16"/>
      <c r="AK174" s="73"/>
      <c r="AL174" s="73"/>
      <c r="AM174" s="73"/>
      <c r="AN174" s="73"/>
      <c r="AO174" s="73"/>
      <c r="AP174" s="73"/>
      <c r="AQ174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27</v>
      </c>
      <c r="Z6" s="1" t="s">
        <v>26</v>
      </c>
      <c r="AA6" s="12">
        <v>2</v>
      </c>
      <c r="AB6" s="12">
        <v>0</v>
      </c>
      <c r="AC6" s="12">
        <v>0</v>
      </c>
      <c r="AD6" s="12">
        <v>0</v>
      </c>
      <c r="AE6" s="12">
        <v>6</v>
      </c>
      <c r="AF6" s="68">
        <v>0.6</v>
      </c>
      <c r="AG6" s="69">
        <f>PRODUCT(AE6/AF6)</f>
        <v>10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30</v>
      </c>
      <c r="Z7" s="1" t="s">
        <v>26</v>
      </c>
      <c r="AA7" s="12">
        <v>6</v>
      </c>
      <c r="AB7" s="12">
        <v>0</v>
      </c>
      <c r="AC7" s="12">
        <v>0</v>
      </c>
      <c r="AD7" s="12">
        <v>16</v>
      </c>
      <c r="AE7" s="12">
        <v>32</v>
      </c>
      <c r="AF7" s="68">
        <v>0.84209999999999996</v>
      </c>
      <c r="AG7" s="19">
        <v>38</v>
      </c>
      <c r="AH7" s="40"/>
      <c r="AI7" s="7"/>
      <c r="AJ7" s="7"/>
      <c r="AK7" s="7"/>
      <c r="AL7" s="10"/>
      <c r="AM7" s="12"/>
      <c r="AN7" s="12"/>
      <c r="AO7" s="13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31</v>
      </c>
      <c r="Z8" s="1" t="s">
        <v>26</v>
      </c>
      <c r="AA8" s="12">
        <v>8</v>
      </c>
      <c r="AB8" s="12">
        <v>0</v>
      </c>
      <c r="AC8" s="12">
        <v>1</v>
      </c>
      <c r="AD8" s="12">
        <v>16</v>
      </c>
      <c r="AE8" s="12">
        <v>31</v>
      </c>
      <c r="AF8" s="32">
        <v>0.51659999999999995</v>
      </c>
      <c r="AG8" s="19">
        <v>60</v>
      </c>
      <c r="AH8" s="40"/>
      <c r="AI8" s="70" t="s">
        <v>31</v>
      </c>
      <c r="AJ8" s="7"/>
      <c r="AK8" s="7"/>
      <c r="AL8" s="71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17</v>
      </c>
      <c r="AB9" s="36">
        <f>SUM(AB4:AB8)</f>
        <v>0</v>
      </c>
      <c r="AC9" s="36">
        <f>SUM(AC4:AC8)</f>
        <v>1</v>
      </c>
      <c r="AD9" s="36">
        <f>SUM(AD4:AD8)</f>
        <v>33</v>
      </c>
      <c r="AE9" s="36">
        <f>SUM(AE4:AE8)</f>
        <v>70</v>
      </c>
      <c r="AF9" s="37">
        <f>PRODUCT(AE9/AG9)</f>
        <v>0.625</v>
      </c>
      <c r="AG9" s="21">
        <f>SUM(AG4:AG8)</f>
        <v>112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1</v>
      </c>
      <c r="F12" s="47">
        <v>0</v>
      </c>
      <c r="G12" s="47">
        <v>0</v>
      </c>
      <c r="H12" s="47">
        <v>0</v>
      </c>
      <c r="I12" s="47">
        <v>2</v>
      </c>
      <c r="J12" s="60">
        <v>0.4</v>
      </c>
      <c r="K12" s="16">
        <f>PRODUCT(I12/J12)</f>
        <v>5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2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17</v>
      </c>
      <c r="F14" s="47">
        <f>PRODUCT(AB9+AN9)</f>
        <v>0</v>
      </c>
      <c r="G14" s="47">
        <f>PRODUCT(AC9+AO9)</f>
        <v>1</v>
      </c>
      <c r="H14" s="47">
        <f>PRODUCT(AD9+AP9)</f>
        <v>33</v>
      </c>
      <c r="I14" s="47">
        <f>PRODUCT(AE9+AQ9)</f>
        <v>70</v>
      </c>
      <c r="J14" s="60">
        <f>PRODUCT(I14/K14)</f>
        <v>0.625</v>
      </c>
      <c r="K14" s="10">
        <f>PRODUCT(AG9+AS9)</f>
        <v>112</v>
      </c>
      <c r="L14" s="53">
        <f>PRODUCT((F14+G14)/E14)</f>
        <v>5.8823529411764705E-2</v>
      </c>
      <c r="M14" s="53">
        <f>PRODUCT(H14/E14)</f>
        <v>1.9411764705882353</v>
      </c>
      <c r="N14" s="53">
        <f>PRODUCT((F14+G14+H14)/E14)</f>
        <v>2</v>
      </c>
      <c r="O14" s="53">
        <f>PRODUCT(I14/E14)</f>
        <v>4.117647058823529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18</v>
      </c>
      <c r="F15" s="47">
        <f t="shared" ref="F15:I15" si="0">SUM(F12:F14)</f>
        <v>0</v>
      </c>
      <c r="G15" s="47">
        <f t="shared" si="0"/>
        <v>1</v>
      </c>
      <c r="H15" s="47">
        <f t="shared" si="0"/>
        <v>33</v>
      </c>
      <c r="I15" s="47">
        <f t="shared" si="0"/>
        <v>72</v>
      </c>
      <c r="J15" s="60">
        <f>PRODUCT(I15/K15)</f>
        <v>0.61538461538461542</v>
      </c>
      <c r="K15" s="16">
        <f>SUM(K12:K14)</f>
        <v>117</v>
      </c>
      <c r="L15" s="53">
        <f>PRODUCT((F15+G15)/E15)</f>
        <v>5.5555555555555552E-2</v>
      </c>
      <c r="M15" s="53">
        <f>PRODUCT(H15/E15)</f>
        <v>1.8333333333333333</v>
      </c>
      <c r="N15" s="53">
        <f>PRODUCT((F15+G15+H15)/E15)</f>
        <v>1.8888888888888888</v>
      </c>
      <c r="O15" s="53">
        <f>PRODUCT(I15/E15)</f>
        <v>4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J8">
    <sortCondition descending="1"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2020-09-11T19:14:08Z</dcterms:modified>
</cp:coreProperties>
</file>