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0" i="3" l="1"/>
  <c r="O9" i="3"/>
  <c r="N9" i="3"/>
  <c r="M9" i="3"/>
  <c r="L9" i="3"/>
  <c r="K9" i="3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J10" i="3" s="1"/>
  <c r="I6" i="3"/>
  <c r="I10" i="3" s="1"/>
  <c r="I12" i="3" s="1"/>
  <c r="H6" i="3"/>
  <c r="H10" i="3" s="1"/>
  <c r="M10" i="3" s="1"/>
  <c r="G6" i="3"/>
  <c r="G10" i="3" s="1"/>
  <c r="G12" i="3" s="1"/>
  <c r="F6" i="3"/>
  <c r="F10" i="3" s="1"/>
  <c r="E6" i="3"/>
  <c r="E10" i="3" s="1"/>
  <c r="E12" i="3" s="1"/>
  <c r="N10" i="3" l="1"/>
  <c r="L10" i="3"/>
  <c r="AR6" i="3"/>
  <c r="F11" i="3"/>
  <c r="F12" i="3" s="1"/>
  <c r="L12" i="3" s="1"/>
  <c r="H11" i="3"/>
  <c r="M11" i="3" s="1"/>
  <c r="K12" i="3"/>
  <c r="J12" i="3"/>
  <c r="O12" i="3"/>
  <c r="O11" i="3"/>
  <c r="J11" i="3"/>
  <c r="L11" i="3"/>
  <c r="H12" i="3"/>
  <c r="M12" i="3" s="1"/>
  <c r="AF6" i="3"/>
  <c r="AB9" i="1"/>
  <c r="AA9" i="1"/>
  <c r="Z9" i="1"/>
  <c r="Y9" i="1"/>
  <c r="X9" i="1"/>
  <c r="W9" i="1"/>
  <c r="N11" i="3" l="1"/>
  <c r="N12" i="3"/>
</calcChain>
</file>

<file path=xl/sharedStrings.xml><?xml version="1.0" encoding="utf-8"?>
<sst xmlns="http://schemas.openxmlformats.org/spreadsheetml/2006/main" count="163" uniqueCount="72">
  <si>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</si>
  <si>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</si>
  <si>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</si>
  <si>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</si>
  <si>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</si>
  <si>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</si>
  <si>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</si>
  <si>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</si>
  <si>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</si>
  <si>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</si>
  <si>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</si>
  <si>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</si>
  <si>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</si>
  <si>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</si>
  <si>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</si>
  <si>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</si>
  <si>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</si>
  <si>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</si>
  <si>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</si>
  <si>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</si>
  <si>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</si>
  <si>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</si>
  <si>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</si>
  <si>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</si>
  <si>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</si>
  <si>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</si>
  <si>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</si>
  <si>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</si>
  <si>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</si>
  <si>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</si>
  <si>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</si>
  <si>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</si>
  <si>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</si>
  <si>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</si>
  <si>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</si>
  <si>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Antti Soini</t>
  </si>
  <si>
    <t>12.</t>
  </si>
  <si>
    <t>SMJ</t>
  </si>
  <si>
    <t>19.05. 2005  SMJ - SoJy  0-2  (1-4, 3-7)</t>
  </si>
  <si>
    <t xml:space="preserve">  18 v   5 kk 26 pv</t>
  </si>
  <si>
    <t>03.06. 2005  SMJ - KoU  0-2  (0-3, 2-3)</t>
  </si>
  <si>
    <t xml:space="preserve">  18 v   6 kk 11 pv</t>
  </si>
  <si>
    <t>03.08. 2005  SoJy - SMJ  2-0  (6-3, 7-1)</t>
  </si>
  <si>
    <t xml:space="preserve">  18 v   8 kk 11 pv</t>
  </si>
  <si>
    <t>25.  ottelu</t>
  </si>
  <si>
    <t>suomensarja</t>
  </si>
  <si>
    <t>ykköspesis</t>
  </si>
  <si>
    <t>SMJ  2</t>
  </si>
  <si>
    <t>1.</t>
  </si>
  <si>
    <t>AA</t>
  </si>
  <si>
    <t>3.</t>
  </si>
  <si>
    <t>2.</t>
  </si>
  <si>
    <t>11.</t>
  </si>
  <si>
    <t>Seurat</t>
  </si>
  <si>
    <t>SMJ = Seinäjoen Maila-Jussit  (1932)</t>
  </si>
  <si>
    <t>AA = Alajärven Ankkurit  (1944)</t>
  </si>
  <si>
    <t>23.11.1986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</si>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</sst>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7" customWidth="1"/>
    <col min="16" max="20" width="5.7109375" style="80" customWidth="1"/>
    <col min="21" max="21" width="8.7109375" style="80" customWidth="1"/>
    <col min="22" max="22" width="0.7109375" style="27" customWidth="1"/>
    <col min="23" max="27" width="5.7109375" style="80" customWidth="1"/>
    <col min="28" max="28" width="8.7109375" style="80" customWidth="1"/>
    <col min="29" max="29" width="0.7109375" style="27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7"/>
      <c r="W2" s="22" t="s">
        <v>16</v>
      </c>
      <c r="X2" s="14"/>
      <c r="Y2" s="14"/>
      <c r="Z2" s="14"/>
      <c r="AA2" s="14"/>
      <c r="AB2" s="14"/>
      <c r="AC2" s="87"/>
      <c r="AD2" s="22" t="s">
        <v>58</v>
      </c>
      <c r="AE2" s="14"/>
      <c r="AF2" s="14"/>
      <c r="AG2" s="20"/>
      <c r="AH2" s="14" t="s">
        <v>59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2005</v>
      </c>
      <c r="C4" s="25" t="s">
        <v>36</v>
      </c>
      <c r="D4" s="2" t="s">
        <v>37</v>
      </c>
      <c r="E4" s="25">
        <v>25</v>
      </c>
      <c r="F4" s="25">
        <v>0</v>
      </c>
      <c r="G4" s="25">
        <v>1</v>
      </c>
      <c r="H4" s="25">
        <v>2</v>
      </c>
      <c r="I4" s="25">
        <v>30</v>
      </c>
      <c r="J4" s="25">
        <v>4</v>
      </c>
      <c r="K4" s="25">
        <v>16</v>
      </c>
      <c r="L4" s="25">
        <v>9</v>
      </c>
      <c r="M4" s="25">
        <v>1</v>
      </c>
      <c r="N4" s="26">
        <v>0.32600000000000001</v>
      </c>
      <c r="O4" s="27"/>
      <c r="P4" s="25"/>
      <c r="Q4" s="25"/>
      <c r="R4" s="25"/>
      <c r="S4" s="25"/>
      <c r="T4" s="25"/>
      <c r="U4" s="25"/>
      <c r="V4" s="27"/>
      <c r="W4" s="28">
        <v>5</v>
      </c>
      <c r="X4" s="28">
        <v>0</v>
      </c>
      <c r="Y4" s="28">
        <v>1</v>
      </c>
      <c r="Z4" s="28">
        <v>0</v>
      </c>
      <c r="AA4" s="28">
        <v>6</v>
      </c>
      <c r="AB4" s="70">
        <v>0.46200000000000002</v>
      </c>
      <c r="AC4" s="27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9">
        <v>2006</v>
      </c>
      <c r="C5" s="30" t="s">
        <v>51</v>
      </c>
      <c r="D5" s="31" t="s">
        <v>47</v>
      </c>
      <c r="E5" s="29"/>
      <c r="F5" s="32" t="s">
        <v>45</v>
      </c>
      <c r="G5" s="29"/>
      <c r="H5" s="29"/>
      <c r="I5" s="29"/>
      <c r="J5" s="29"/>
      <c r="K5" s="29"/>
      <c r="L5" s="29"/>
      <c r="M5" s="29"/>
      <c r="N5" s="33"/>
      <c r="O5" s="24"/>
      <c r="P5" s="25"/>
      <c r="Q5" s="25"/>
      <c r="R5" s="25"/>
      <c r="S5" s="25"/>
      <c r="T5" s="25"/>
      <c r="U5" s="25"/>
      <c r="V5" s="24"/>
      <c r="W5" s="28"/>
      <c r="X5" s="28"/>
      <c r="Y5" s="28"/>
      <c r="Z5" s="28"/>
      <c r="AA5" s="28"/>
      <c r="AB5" s="70"/>
      <c r="AC5" s="24"/>
      <c r="AD5" s="25"/>
      <c r="AE5" s="88"/>
      <c r="AF5" s="88"/>
      <c r="AG5" s="25"/>
      <c r="AH5" s="25"/>
      <c r="AI5" s="25"/>
      <c r="AJ5" s="9"/>
    </row>
    <row r="6" spans="1:36" s="23" customFormat="1" ht="15" customHeight="1" x14ac:dyDescent="0.2">
      <c r="A6" s="9"/>
      <c r="B6" s="34">
        <v>2006</v>
      </c>
      <c r="C6" s="35" t="s">
        <v>48</v>
      </c>
      <c r="D6" s="36" t="s">
        <v>37</v>
      </c>
      <c r="E6" s="34"/>
      <c r="F6" s="37" t="s">
        <v>46</v>
      </c>
      <c r="G6" s="35"/>
      <c r="H6" s="85"/>
      <c r="I6" s="34"/>
      <c r="J6" s="34"/>
      <c r="K6" s="34"/>
      <c r="L6" s="34"/>
      <c r="M6" s="34"/>
      <c r="N6" s="38"/>
      <c r="O6" s="24"/>
      <c r="P6" s="25"/>
      <c r="Q6" s="25"/>
      <c r="R6" s="25"/>
      <c r="S6" s="25"/>
      <c r="T6" s="25"/>
      <c r="U6" s="25"/>
      <c r="V6" s="24"/>
      <c r="W6" s="28"/>
      <c r="X6" s="28"/>
      <c r="Y6" s="28"/>
      <c r="Z6" s="28"/>
      <c r="AA6" s="28"/>
      <c r="AB6" s="70"/>
      <c r="AC6" s="24"/>
      <c r="AD6" s="25"/>
      <c r="AE6" s="88"/>
      <c r="AF6" s="88"/>
      <c r="AG6" s="25"/>
      <c r="AH6" s="25"/>
      <c r="AI6" s="25"/>
      <c r="AJ6" s="9"/>
    </row>
    <row r="7" spans="1:36" s="23" customFormat="1" ht="15" customHeight="1" x14ac:dyDescent="0.25">
      <c r="A7" s="9"/>
      <c r="B7" s="29">
        <v>2007</v>
      </c>
      <c r="C7" s="30" t="s">
        <v>50</v>
      </c>
      <c r="D7" s="31" t="s">
        <v>47</v>
      </c>
      <c r="E7" s="29"/>
      <c r="F7" s="32" t="s">
        <v>45</v>
      </c>
      <c r="G7" s="30"/>
      <c r="H7" s="86"/>
      <c r="I7" s="29"/>
      <c r="J7" s="29"/>
      <c r="K7" s="29"/>
      <c r="L7" s="29"/>
      <c r="M7" s="29"/>
      <c r="N7" s="33"/>
      <c r="O7" s="27"/>
      <c r="P7" s="25"/>
      <c r="Q7" s="25"/>
      <c r="R7" s="25"/>
      <c r="S7" s="25"/>
      <c r="T7" s="25"/>
      <c r="U7" s="25"/>
      <c r="V7" s="27"/>
      <c r="W7" s="28"/>
      <c r="X7" s="28"/>
      <c r="Y7" s="28"/>
      <c r="Z7" s="28"/>
      <c r="AA7" s="28"/>
      <c r="AB7" s="70"/>
      <c r="AC7" s="27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4">
        <v>2007</v>
      </c>
      <c r="C8" s="35" t="s">
        <v>52</v>
      </c>
      <c r="D8" s="36" t="s">
        <v>49</v>
      </c>
      <c r="E8" s="34"/>
      <c r="F8" s="37" t="s">
        <v>46</v>
      </c>
      <c r="G8" s="35"/>
      <c r="H8" s="85"/>
      <c r="I8" s="34"/>
      <c r="J8" s="34"/>
      <c r="K8" s="34"/>
      <c r="L8" s="34"/>
      <c r="M8" s="34"/>
      <c r="N8" s="38"/>
      <c r="O8" s="27"/>
      <c r="P8" s="25"/>
      <c r="Q8" s="25"/>
      <c r="R8" s="25"/>
      <c r="S8" s="25"/>
      <c r="T8" s="25"/>
      <c r="U8" s="25"/>
      <c r="V8" s="27"/>
      <c r="W8" s="28"/>
      <c r="X8" s="28"/>
      <c r="Y8" s="28"/>
      <c r="Z8" s="28"/>
      <c r="AA8" s="28"/>
      <c r="AB8" s="70"/>
      <c r="AC8" s="27"/>
      <c r="AD8" s="25"/>
      <c r="AE8" s="25"/>
      <c r="AF8" s="25"/>
      <c r="AG8" s="25"/>
      <c r="AH8" s="25"/>
      <c r="AI8" s="25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25</v>
      </c>
      <c r="F9" s="18">
        <v>0</v>
      </c>
      <c r="G9" s="18">
        <v>1</v>
      </c>
      <c r="H9" s="18">
        <v>2</v>
      </c>
      <c r="I9" s="18">
        <v>30</v>
      </c>
      <c r="J9" s="18">
        <v>4</v>
      </c>
      <c r="K9" s="18">
        <v>16</v>
      </c>
      <c r="L9" s="18">
        <v>9</v>
      </c>
      <c r="M9" s="18">
        <v>1</v>
      </c>
      <c r="N9" s="39">
        <v>0.32600000000000001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9">
        <v>0</v>
      </c>
      <c r="V9" s="24"/>
      <c r="W9" s="18">
        <f>PRODUCT(E15)</f>
        <v>5</v>
      </c>
      <c r="X9" s="18">
        <f t="shared" ref="X9:AA9" si="0">PRODUCT(F15)</f>
        <v>0</v>
      </c>
      <c r="Y9" s="18">
        <f t="shared" si="0"/>
        <v>1</v>
      </c>
      <c r="Z9" s="18">
        <f t="shared" si="0"/>
        <v>0</v>
      </c>
      <c r="AA9" s="18">
        <f t="shared" si="0"/>
        <v>6</v>
      </c>
      <c r="AB9" s="39">
        <f>PRODUCT(N15)</f>
        <v>0.46200000000000002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2" t="s">
        <v>2</v>
      </c>
      <c r="C10" s="40"/>
      <c r="D10" s="41">
        <v>21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4"/>
      <c r="AI10" s="42"/>
      <c r="AJ10" s="9"/>
    </row>
    <row r="11" spans="1:36" ht="15" customHeight="1" x14ac:dyDescent="0.25">
      <c r="A11" s="9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  <c r="P11" s="42"/>
      <c r="Q11" s="45"/>
      <c r="R11" s="42"/>
      <c r="S11" s="42"/>
      <c r="T11" s="42"/>
      <c r="U11" s="42"/>
      <c r="W11" s="42"/>
      <c r="X11" s="42"/>
      <c r="Y11" s="42"/>
      <c r="Z11" s="42"/>
      <c r="AA11" s="42"/>
      <c r="AB11" s="42"/>
      <c r="AD11" s="42"/>
      <c r="AE11" s="42"/>
      <c r="AF11" s="42"/>
      <c r="AG11" s="42"/>
      <c r="AH11" s="42"/>
      <c r="AI11" s="42"/>
      <c r="AJ11" s="9"/>
    </row>
    <row r="12" spans="1:36" ht="15" customHeight="1" x14ac:dyDescent="0.25">
      <c r="A12" s="9"/>
      <c r="B12" s="22" t="s">
        <v>25</v>
      </c>
      <c r="C12" s="46"/>
      <c r="D12" s="46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42"/>
      <c r="K12" s="18" t="s">
        <v>28</v>
      </c>
      <c r="L12" s="18" t="s">
        <v>29</v>
      </c>
      <c r="M12" s="18" t="s">
        <v>30</v>
      </c>
      <c r="N12" s="18" t="s">
        <v>22</v>
      </c>
      <c r="O12" s="24"/>
      <c r="P12" s="47" t="s">
        <v>31</v>
      </c>
      <c r="Q12" s="12"/>
      <c r="R12" s="12"/>
      <c r="S12" s="12"/>
      <c r="T12" s="48"/>
      <c r="U12" s="48"/>
      <c r="V12" s="48"/>
      <c r="W12" s="48"/>
      <c r="X12" s="48"/>
      <c r="Y12" s="48"/>
      <c r="Z12" s="48"/>
      <c r="AA12" s="12"/>
      <c r="AB12" s="12"/>
      <c r="AC12" s="48"/>
      <c r="AD12" s="12"/>
      <c r="AE12" s="12"/>
      <c r="AF12" s="12"/>
      <c r="AG12" s="12"/>
      <c r="AH12" s="12"/>
      <c r="AI12" s="50"/>
      <c r="AJ12" s="9"/>
    </row>
    <row r="13" spans="1:36" ht="15" customHeight="1" x14ac:dyDescent="0.2">
      <c r="A13" s="9"/>
      <c r="B13" s="47" t="s">
        <v>13</v>
      </c>
      <c r="C13" s="12"/>
      <c r="D13" s="50"/>
      <c r="E13" s="25">
        <v>25</v>
      </c>
      <c r="F13" s="25">
        <v>0</v>
      </c>
      <c r="G13" s="25">
        <v>1</v>
      </c>
      <c r="H13" s="25">
        <v>2</v>
      </c>
      <c r="I13" s="25">
        <v>30</v>
      </c>
      <c r="J13" s="42"/>
      <c r="K13" s="51">
        <v>0.04</v>
      </c>
      <c r="L13" s="51">
        <v>0.08</v>
      </c>
      <c r="M13" s="51">
        <v>1.2</v>
      </c>
      <c r="N13" s="52">
        <v>0.32600000000000001</v>
      </c>
      <c r="O13" s="24"/>
      <c r="P13" s="53" t="s">
        <v>9</v>
      </c>
      <c r="Q13" s="54"/>
      <c r="R13" s="55" t="s">
        <v>38</v>
      </c>
      <c r="S13" s="55"/>
      <c r="T13" s="55"/>
      <c r="U13" s="55"/>
      <c r="V13" s="55"/>
      <c r="W13" s="55"/>
      <c r="X13" s="55"/>
      <c r="Y13" s="55"/>
      <c r="Z13" s="56" t="s">
        <v>11</v>
      </c>
      <c r="AA13" s="55"/>
      <c r="AB13" s="57" t="s">
        <v>39</v>
      </c>
      <c r="AC13" s="55"/>
      <c r="AD13" s="55"/>
      <c r="AE13" s="55"/>
      <c r="AF13" s="55"/>
      <c r="AG13" s="55"/>
      <c r="AH13" s="56"/>
      <c r="AI13" s="89"/>
      <c r="AJ13" s="9"/>
    </row>
    <row r="14" spans="1:36" ht="15" customHeight="1" x14ac:dyDescent="0.2">
      <c r="A14" s="9"/>
      <c r="B14" s="58" t="s">
        <v>15</v>
      </c>
      <c r="C14" s="59"/>
      <c r="D14" s="60"/>
      <c r="E14" s="25"/>
      <c r="F14" s="25"/>
      <c r="G14" s="25"/>
      <c r="H14" s="25"/>
      <c r="I14" s="25"/>
      <c r="J14" s="42"/>
      <c r="K14" s="51"/>
      <c r="L14" s="51"/>
      <c r="M14" s="51"/>
      <c r="N14" s="52"/>
      <c r="O14" s="24"/>
      <c r="P14" s="61" t="s">
        <v>61</v>
      </c>
      <c r="Q14" s="62"/>
      <c r="R14" s="63" t="s">
        <v>40</v>
      </c>
      <c r="S14" s="63"/>
      <c r="T14" s="63"/>
      <c r="U14" s="63"/>
      <c r="V14" s="63"/>
      <c r="W14" s="63"/>
      <c r="X14" s="63"/>
      <c r="Y14" s="63"/>
      <c r="Z14" s="64" t="s">
        <v>27</v>
      </c>
      <c r="AA14" s="63"/>
      <c r="AB14" s="65" t="s">
        <v>41</v>
      </c>
      <c r="AC14" s="63"/>
      <c r="AD14" s="63"/>
      <c r="AE14" s="63"/>
      <c r="AF14" s="63"/>
      <c r="AG14" s="63"/>
      <c r="AH14" s="64"/>
      <c r="AI14" s="90"/>
      <c r="AJ14" s="9"/>
    </row>
    <row r="15" spans="1:36" ht="15" customHeight="1" x14ac:dyDescent="0.2">
      <c r="A15" s="9"/>
      <c r="B15" s="66" t="s">
        <v>16</v>
      </c>
      <c r="C15" s="67"/>
      <c r="D15" s="68"/>
      <c r="E15" s="28">
        <v>5</v>
      </c>
      <c r="F15" s="28">
        <v>0</v>
      </c>
      <c r="G15" s="28">
        <v>1</v>
      </c>
      <c r="H15" s="28">
        <v>0</v>
      </c>
      <c r="I15" s="28">
        <v>6</v>
      </c>
      <c r="J15" s="42"/>
      <c r="K15" s="69">
        <v>0.2</v>
      </c>
      <c r="L15" s="69">
        <v>0</v>
      </c>
      <c r="M15" s="69">
        <v>1.2</v>
      </c>
      <c r="N15" s="70">
        <v>0.46200000000000002</v>
      </c>
      <c r="O15" s="24"/>
      <c r="P15" s="61" t="s">
        <v>62</v>
      </c>
      <c r="Q15" s="62"/>
      <c r="R15" s="63" t="s">
        <v>42</v>
      </c>
      <c r="S15" s="63"/>
      <c r="T15" s="63"/>
      <c r="U15" s="63"/>
      <c r="V15" s="63"/>
      <c r="W15" s="63"/>
      <c r="X15" s="63"/>
      <c r="Y15" s="63"/>
      <c r="Z15" s="64" t="s">
        <v>44</v>
      </c>
      <c r="AA15" s="63"/>
      <c r="AB15" s="65" t="s">
        <v>43</v>
      </c>
      <c r="AC15" s="63"/>
      <c r="AD15" s="63"/>
      <c r="AE15" s="63"/>
      <c r="AF15" s="63"/>
      <c r="AG15" s="63"/>
      <c r="AH15" s="64"/>
      <c r="AI15" s="90"/>
    </row>
    <row r="16" spans="1:36" ht="15" customHeight="1" x14ac:dyDescent="0.2">
      <c r="A16" s="9"/>
      <c r="B16" s="71" t="s">
        <v>26</v>
      </c>
      <c r="C16" s="72"/>
      <c r="D16" s="73"/>
      <c r="E16" s="18">
        <v>30</v>
      </c>
      <c r="F16" s="18">
        <v>0</v>
      </c>
      <c r="G16" s="18">
        <v>2</v>
      </c>
      <c r="H16" s="18">
        <v>2</v>
      </c>
      <c r="I16" s="18">
        <v>36</v>
      </c>
      <c r="J16" s="42"/>
      <c r="K16" s="74">
        <v>6.6666666666666666E-2</v>
      </c>
      <c r="L16" s="74">
        <v>6.6666666666666666E-2</v>
      </c>
      <c r="M16" s="74">
        <v>1.2</v>
      </c>
      <c r="N16" s="39">
        <v>0.34300000000000003</v>
      </c>
      <c r="O16" s="24"/>
      <c r="P16" s="75" t="s">
        <v>10</v>
      </c>
      <c r="Q16" s="76"/>
      <c r="R16" s="77"/>
      <c r="S16" s="77"/>
      <c r="T16" s="77"/>
      <c r="U16" s="77"/>
      <c r="V16" s="77"/>
      <c r="W16" s="77"/>
      <c r="X16" s="77"/>
      <c r="Y16" s="77"/>
      <c r="Z16" s="78"/>
      <c r="AA16" s="77"/>
      <c r="AB16" s="91"/>
      <c r="AC16" s="77"/>
      <c r="AD16" s="77"/>
      <c r="AE16" s="77"/>
      <c r="AF16" s="77"/>
      <c r="AG16" s="77"/>
      <c r="AH16" s="78"/>
      <c r="AI16" s="92"/>
    </row>
    <row r="17" spans="1:35" ht="15" customHeight="1" x14ac:dyDescent="0.25">
      <c r="A17" s="9"/>
      <c r="B17" s="44"/>
      <c r="C17" s="44"/>
      <c r="D17" s="44"/>
      <c r="E17" s="44"/>
      <c r="F17" s="44"/>
      <c r="G17" s="44"/>
      <c r="H17" s="44"/>
      <c r="I17" s="44"/>
      <c r="J17" s="42"/>
      <c r="K17" s="44"/>
      <c r="L17" s="44"/>
      <c r="M17" s="44"/>
      <c r="N17" s="43"/>
      <c r="O17" s="24"/>
      <c r="P17" s="42"/>
      <c r="Q17" s="45"/>
      <c r="R17" s="42"/>
      <c r="S17" s="42"/>
      <c r="T17" s="24"/>
      <c r="U17" s="24"/>
      <c r="V17" s="24"/>
      <c r="W17" s="24"/>
      <c r="X17" s="79"/>
      <c r="Y17" s="42"/>
      <c r="Z17" s="42"/>
      <c r="AA17" s="42"/>
      <c r="AB17" s="42"/>
      <c r="AC17" s="24"/>
      <c r="AD17" s="42"/>
      <c r="AE17" s="42"/>
      <c r="AF17" s="42"/>
      <c r="AG17" s="42"/>
      <c r="AH17" s="42"/>
      <c r="AI17" s="42"/>
    </row>
    <row r="18" spans="1:35" ht="15" customHeight="1" x14ac:dyDescent="0.25">
      <c r="A18" s="9"/>
      <c r="B18" s="42" t="s">
        <v>53</v>
      </c>
      <c r="C18" s="42"/>
      <c r="D18" s="42" t="s">
        <v>54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4"/>
      <c r="P18" s="42"/>
      <c r="Q18" s="45"/>
      <c r="R18" s="42"/>
      <c r="S18" s="42"/>
      <c r="T18" s="24"/>
      <c r="U18" s="24"/>
      <c r="V18" s="24"/>
      <c r="W18" s="24"/>
      <c r="X18" s="79"/>
      <c r="Y18" s="42"/>
      <c r="Z18" s="42"/>
      <c r="AA18" s="42"/>
      <c r="AB18" s="42"/>
      <c r="AC18" s="24"/>
      <c r="AD18" s="42"/>
      <c r="AE18" s="42"/>
      <c r="AF18" s="42"/>
      <c r="AG18" s="42"/>
      <c r="AH18" s="42"/>
      <c r="AI18" s="42"/>
    </row>
    <row r="19" spans="1:35" ht="15" customHeight="1" x14ac:dyDescent="0.25">
      <c r="A19" s="9"/>
      <c r="B19" s="42"/>
      <c r="C19" s="42"/>
      <c r="D19" s="42" t="s">
        <v>55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4"/>
      <c r="P19" s="42"/>
      <c r="Q19" s="45"/>
      <c r="R19" s="42"/>
      <c r="S19" s="42"/>
      <c r="T19" s="24"/>
      <c r="U19" s="24"/>
      <c r="V19" s="24"/>
      <c r="W19" s="24"/>
      <c r="X19" s="79"/>
      <c r="Y19" s="42"/>
      <c r="Z19" s="42"/>
      <c r="AA19" s="42"/>
      <c r="AB19" s="42"/>
      <c r="AC19" s="24"/>
      <c r="AD19" s="42"/>
      <c r="AE19" s="42"/>
      <c r="AF19" s="42"/>
      <c r="AG19" s="42"/>
      <c r="AH19" s="42"/>
      <c r="AI19" s="42"/>
    </row>
    <row r="20" spans="1:35" ht="15" customHeight="1" x14ac:dyDescent="0.25">
      <c r="A20" s="9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5"/>
      <c r="O20" s="24"/>
      <c r="P20" s="42"/>
      <c r="Q20" s="45"/>
      <c r="R20" s="42"/>
      <c r="S20" s="42"/>
      <c r="T20" s="24"/>
      <c r="U20" s="24"/>
      <c r="V20" s="24"/>
      <c r="W20" s="24"/>
      <c r="X20" s="79"/>
      <c r="Y20" s="79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42"/>
      <c r="Q21" s="45"/>
      <c r="R21" s="42"/>
      <c r="S21" s="42"/>
      <c r="T21" s="24"/>
      <c r="U21" s="24"/>
      <c r="V21" s="24"/>
      <c r="W21" s="24"/>
      <c r="X21" s="79"/>
      <c r="Y21" s="79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42"/>
      <c r="Q22" s="45"/>
      <c r="R22" s="42"/>
      <c r="S22" s="42"/>
      <c r="T22" s="24"/>
      <c r="U22" s="24"/>
      <c r="V22" s="24"/>
      <c r="W22" s="24"/>
      <c r="X22" s="79"/>
      <c r="Y22" s="7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42"/>
      <c r="Q23" s="45"/>
      <c r="R23" s="42"/>
      <c r="S23" s="42"/>
      <c r="T23" s="24"/>
      <c r="U23" s="24"/>
      <c r="V23" s="24"/>
      <c r="W23" s="24"/>
      <c r="X23" s="79"/>
      <c r="Y23" s="7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42"/>
      <c r="Q24" s="45"/>
      <c r="R24" s="42"/>
      <c r="S24" s="42"/>
      <c r="T24" s="24"/>
      <c r="U24" s="24"/>
      <c r="V24" s="24"/>
      <c r="W24" s="24"/>
      <c r="X24" s="79"/>
      <c r="Y24" s="7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42"/>
      <c r="Q25" s="45"/>
      <c r="R25" s="42"/>
      <c r="S25" s="42"/>
      <c r="T25" s="24"/>
      <c r="U25" s="24"/>
      <c r="V25" s="24"/>
      <c r="W25" s="24"/>
      <c r="X25" s="79"/>
      <c r="Y25" s="7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42"/>
      <c r="Q26" s="45"/>
      <c r="R26" s="42"/>
      <c r="S26" s="42"/>
      <c r="T26" s="24"/>
      <c r="U26" s="24"/>
      <c r="V26" s="24"/>
      <c r="W26" s="24"/>
      <c r="X26" s="79"/>
      <c r="Y26" s="7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42"/>
      <c r="Q27" s="45"/>
      <c r="R27" s="42"/>
      <c r="S27" s="42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35</v>
      </c>
      <c r="C1" s="3"/>
      <c r="D1" s="4"/>
      <c r="E1" s="5" t="s">
        <v>56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2" t="s">
        <v>57</v>
      </c>
      <c r="C2" s="83"/>
      <c r="D2" s="84"/>
      <c r="E2" s="13" t="s">
        <v>13</v>
      </c>
      <c r="F2" s="14"/>
      <c r="G2" s="14"/>
      <c r="H2" s="14"/>
      <c r="I2" s="20"/>
      <c r="J2" s="15"/>
      <c r="K2" s="87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95" t="s">
        <v>65</v>
      </c>
      <c r="Y2" s="96"/>
      <c r="Z2" s="97"/>
      <c r="AA2" s="13" t="s">
        <v>13</v>
      </c>
      <c r="AB2" s="14"/>
      <c r="AC2" s="14"/>
      <c r="AD2" s="14"/>
      <c r="AE2" s="20"/>
      <c r="AF2" s="15"/>
      <c r="AG2" s="87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98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67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67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2006</v>
      </c>
      <c r="C4" s="40" t="s">
        <v>48</v>
      </c>
      <c r="D4" s="2" t="s">
        <v>37</v>
      </c>
      <c r="E4" s="25">
        <v>5</v>
      </c>
      <c r="F4" s="25">
        <v>1</v>
      </c>
      <c r="G4" s="25">
        <v>4</v>
      </c>
      <c r="H4" s="49">
        <v>2</v>
      </c>
      <c r="I4" s="25">
        <v>12</v>
      </c>
      <c r="J4" s="26">
        <v>0.41379310344827586</v>
      </c>
      <c r="K4" s="27">
        <v>29</v>
      </c>
      <c r="L4" s="99"/>
      <c r="M4" s="18"/>
      <c r="N4" s="18"/>
      <c r="O4" s="18"/>
      <c r="P4" s="24"/>
      <c r="Q4" s="25"/>
      <c r="R4" s="25"/>
      <c r="S4" s="49"/>
      <c r="T4" s="25"/>
      <c r="U4" s="25"/>
      <c r="V4" s="100"/>
      <c r="W4" s="27"/>
      <c r="X4" s="25">
        <v>2006</v>
      </c>
      <c r="Y4" s="25" t="s">
        <v>51</v>
      </c>
      <c r="Z4" s="2" t="s">
        <v>47</v>
      </c>
      <c r="AA4" s="25">
        <v>3</v>
      </c>
      <c r="AB4" s="25">
        <v>0</v>
      </c>
      <c r="AC4" s="25">
        <v>1</v>
      </c>
      <c r="AD4" s="25">
        <v>1</v>
      </c>
      <c r="AE4" s="25">
        <v>11</v>
      </c>
      <c r="AF4" s="52">
        <v>0.64700000000000002</v>
      </c>
      <c r="AG4" s="122">
        <v>17</v>
      </c>
      <c r="AH4" s="18"/>
      <c r="AI4" s="18"/>
      <c r="AJ4" s="18"/>
      <c r="AK4" s="18"/>
      <c r="AL4" s="24"/>
      <c r="AM4" s="25">
        <v>2</v>
      </c>
      <c r="AN4" s="25">
        <v>0</v>
      </c>
      <c r="AO4" s="25">
        <v>0</v>
      </c>
      <c r="AP4" s="25">
        <v>0</v>
      </c>
      <c r="AQ4" s="25">
        <v>5</v>
      </c>
      <c r="AR4" s="101">
        <v>0.35709999999999997</v>
      </c>
      <c r="AS4" s="123">
        <v>14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>
        <v>2007</v>
      </c>
      <c r="C5" s="40" t="s">
        <v>52</v>
      </c>
      <c r="D5" s="2" t="s">
        <v>49</v>
      </c>
      <c r="E5" s="25">
        <v>8</v>
      </c>
      <c r="F5" s="25">
        <v>0</v>
      </c>
      <c r="G5" s="25">
        <v>2</v>
      </c>
      <c r="H5" s="49">
        <v>1</v>
      </c>
      <c r="I5" s="25">
        <v>19</v>
      </c>
      <c r="J5" s="26">
        <v>0.5</v>
      </c>
      <c r="K5" s="27">
        <v>38</v>
      </c>
      <c r="L5" s="99"/>
      <c r="M5" s="18"/>
      <c r="N5" s="18"/>
      <c r="O5" s="18"/>
      <c r="P5" s="24"/>
      <c r="Q5" s="25"/>
      <c r="R5" s="25"/>
      <c r="S5" s="49"/>
      <c r="T5" s="25"/>
      <c r="U5" s="25"/>
      <c r="V5" s="100"/>
      <c r="W5" s="27"/>
      <c r="X5" s="25">
        <v>2007</v>
      </c>
      <c r="Y5" s="25" t="s">
        <v>50</v>
      </c>
      <c r="Z5" s="2" t="s">
        <v>47</v>
      </c>
      <c r="AA5" s="25">
        <v>7</v>
      </c>
      <c r="AB5" s="25">
        <v>0</v>
      </c>
      <c r="AC5" s="25">
        <v>8</v>
      </c>
      <c r="AD5" s="25">
        <v>11</v>
      </c>
      <c r="AE5" s="25">
        <v>35</v>
      </c>
      <c r="AF5" s="52">
        <v>0.71419999999999995</v>
      </c>
      <c r="AG5" s="122">
        <v>49</v>
      </c>
      <c r="AH5" s="18"/>
      <c r="AI5" s="18"/>
      <c r="AJ5" s="18"/>
      <c r="AK5" s="18"/>
      <c r="AL5" s="24"/>
      <c r="AM5" s="25">
        <v>2</v>
      </c>
      <c r="AN5" s="25">
        <v>0</v>
      </c>
      <c r="AO5" s="25">
        <v>0</v>
      </c>
      <c r="AP5" s="25">
        <v>0</v>
      </c>
      <c r="AQ5" s="25">
        <v>0</v>
      </c>
      <c r="AR5" s="101">
        <v>0</v>
      </c>
      <c r="AS5" s="123">
        <v>6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ht="14.25" x14ac:dyDescent="0.2">
      <c r="A6" s="42"/>
      <c r="B6" s="102" t="s">
        <v>68</v>
      </c>
      <c r="C6" s="103"/>
      <c r="D6" s="104"/>
      <c r="E6" s="105">
        <f>SUM(E4:E5)</f>
        <v>13</v>
      </c>
      <c r="F6" s="105">
        <f>SUM(F4:F5)</f>
        <v>1</v>
      </c>
      <c r="G6" s="105">
        <f>SUM(G4:G5)</f>
        <v>6</v>
      </c>
      <c r="H6" s="105">
        <f>SUM(H4:H5)</f>
        <v>3</v>
      </c>
      <c r="I6" s="105">
        <f>SUM(I4:I5)</f>
        <v>31</v>
      </c>
      <c r="J6" s="106">
        <v>0</v>
      </c>
      <c r="K6" s="87">
        <f>SUM(K4:K5)</f>
        <v>67</v>
      </c>
      <c r="L6" s="22"/>
      <c r="M6" s="20"/>
      <c r="N6" s="107"/>
      <c r="O6" s="108"/>
      <c r="P6" s="24"/>
      <c r="Q6" s="105">
        <f>SUM(Q4:Q5)</f>
        <v>0</v>
      </c>
      <c r="R6" s="105">
        <f>SUM(R4:R5)</f>
        <v>0</v>
      </c>
      <c r="S6" s="105">
        <f>SUM(S4:S5)</f>
        <v>0</v>
      </c>
      <c r="T6" s="105">
        <f>SUM(T4:T5)</f>
        <v>0</v>
      </c>
      <c r="U6" s="105">
        <f>SUM(U4:U5)</f>
        <v>0</v>
      </c>
      <c r="V6" s="39">
        <v>0</v>
      </c>
      <c r="W6" s="87">
        <f>SUM(W4:W5)</f>
        <v>0</v>
      </c>
      <c r="X6" s="16" t="s">
        <v>68</v>
      </c>
      <c r="Y6" s="17"/>
      <c r="Z6" s="15"/>
      <c r="AA6" s="105">
        <f>SUM(AA4:AA5)</f>
        <v>10</v>
      </c>
      <c r="AB6" s="105">
        <f>SUM(AB4:AB5)</f>
        <v>0</v>
      </c>
      <c r="AC6" s="105">
        <f>SUM(AC4:AC5)</f>
        <v>9</v>
      </c>
      <c r="AD6" s="105">
        <f>SUM(AD4:AD5)</f>
        <v>12</v>
      </c>
      <c r="AE6" s="105">
        <f>SUM(AE4:AE5)</f>
        <v>46</v>
      </c>
      <c r="AF6" s="106">
        <f>PRODUCT(AE6/AG6)</f>
        <v>0.69696969696969702</v>
      </c>
      <c r="AG6" s="87">
        <f>SUM(AG4:AG5)</f>
        <v>66</v>
      </c>
      <c r="AH6" s="22"/>
      <c r="AI6" s="20"/>
      <c r="AJ6" s="107"/>
      <c r="AK6" s="108"/>
      <c r="AL6" s="24"/>
      <c r="AM6" s="105">
        <f>SUM(AM4:AM5)</f>
        <v>4</v>
      </c>
      <c r="AN6" s="105">
        <f>SUM(AN4:AN5)</f>
        <v>0</v>
      </c>
      <c r="AO6" s="105">
        <f>SUM(AO4:AO5)</f>
        <v>0</v>
      </c>
      <c r="AP6" s="105">
        <f>SUM(AP4:AP5)</f>
        <v>0</v>
      </c>
      <c r="AQ6" s="105">
        <f>SUM(AQ4:AQ5)</f>
        <v>5</v>
      </c>
      <c r="AR6" s="106">
        <f>PRODUCT(AQ6/AS6)</f>
        <v>0.25</v>
      </c>
      <c r="AS6" s="98">
        <f>SUM(AS4:AS5)</f>
        <v>20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42"/>
      <c r="C7" s="42"/>
      <c r="D7" s="42"/>
      <c r="E7" s="42"/>
      <c r="F7" s="42"/>
      <c r="G7" s="42"/>
      <c r="H7" s="42"/>
      <c r="I7" s="42"/>
      <c r="J7" s="43"/>
      <c r="K7" s="27"/>
      <c r="L7" s="24"/>
      <c r="M7" s="24"/>
      <c r="N7" s="24"/>
      <c r="O7" s="24"/>
      <c r="P7" s="42"/>
      <c r="Q7" s="42"/>
      <c r="R7" s="45"/>
      <c r="S7" s="42"/>
      <c r="T7" s="42"/>
      <c r="U7" s="24"/>
      <c r="V7" s="24"/>
      <c r="W7" s="27"/>
      <c r="X7" s="42"/>
      <c r="Y7" s="42"/>
      <c r="Z7" s="42"/>
      <c r="AA7" s="42"/>
      <c r="AB7" s="42"/>
      <c r="AC7" s="42"/>
      <c r="AD7" s="42"/>
      <c r="AE7" s="42"/>
      <c r="AF7" s="43"/>
      <c r="AG7" s="27"/>
      <c r="AH7" s="24"/>
      <c r="AI7" s="24"/>
      <c r="AJ7" s="24"/>
      <c r="AK7" s="24"/>
      <c r="AL7" s="42"/>
      <c r="AM7" s="42"/>
      <c r="AN7" s="45"/>
      <c r="AO7" s="42"/>
      <c r="AP7" s="42"/>
      <c r="AQ7" s="24"/>
      <c r="AR7" s="24"/>
      <c r="AS7" s="2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109" t="s">
        <v>69</v>
      </c>
      <c r="C8" s="110"/>
      <c r="D8" s="111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4"/>
      <c r="L8" s="18" t="s">
        <v>28</v>
      </c>
      <c r="M8" s="18" t="s">
        <v>29</v>
      </c>
      <c r="N8" s="18" t="s">
        <v>70</v>
      </c>
      <c r="O8" s="18" t="s">
        <v>71</v>
      </c>
      <c r="Q8" s="45"/>
      <c r="R8" s="45" t="s">
        <v>53</v>
      </c>
      <c r="S8" s="45"/>
      <c r="T8" s="42" t="s">
        <v>54</v>
      </c>
      <c r="U8" s="24"/>
      <c r="V8" s="27"/>
      <c r="W8" s="27"/>
      <c r="X8" s="112"/>
      <c r="Y8" s="112"/>
      <c r="Z8" s="112"/>
      <c r="AA8" s="112"/>
      <c r="AB8" s="112"/>
      <c r="AC8" s="45"/>
      <c r="AD8" s="45"/>
      <c r="AE8" s="45"/>
      <c r="AF8" s="42"/>
      <c r="AG8" s="42"/>
      <c r="AH8" s="42"/>
      <c r="AI8" s="42"/>
      <c r="AJ8" s="42"/>
      <c r="AK8" s="42"/>
      <c r="AM8" s="27"/>
      <c r="AN8" s="112"/>
      <c r="AO8" s="112"/>
      <c r="AP8" s="112"/>
      <c r="AQ8" s="112"/>
      <c r="AR8" s="112"/>
      <c r="AS8" s="11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7" t="s">
        <v>12</v>
      </c>
      <c r="C9" s="12"/>
      <c r="D9" s="50"/>
      <c r="E9" s="113">
        <v>30</v>
      </c>
      <c r="F9" s="113">
        <v>0</v>
      </c>
      <c r="G9" s="113">
        <v>2</v>
      </c>
      <c r="H9" s="113">
        <v>2</v>
      </c>
      <c r="I9" s="113">
        <v>36</v>
      </c>
      <c r="J9" s="114">
        <v>0.34300000000000003</v>
      </c>
      <c r="K9" s="42">
        <f>PRODUCT(I9/J9)</f>
        <v>104.95626822157433</v>
      </c>
      <c r="L9" s="115">
        <f>PRODUCT((F9+G9)/E9)</f>
        <v>6.6666666666666666E-2</v>
      </c>
      <c r="M9" s="115">
        <f>PRODUCT(H9/E9)</f>
        <v>6.6666666666666666E-2</v>
      </c>
      <c r="N9" s="115">
        <f>PRODUCT((F9+G9+H9)/E9)</f>
        <v>0.13333333333333333</v>
      </c>
      <c r="O9" s="115">
        <f>PRODUCT(I9/E9)</f>
        <v>1.2</v>
      </c>
      <c r="Q9" s="45"/>
      <c r="R9" s="45"/>
      <c r="S9" s="45"/>
      <c r="T9" s="42" t="s">
        <v>55</v>
      </c>
      <c r="U9" s="42"/>
      <c r="V9" s="42"/>
      <c r="W9" s="42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5"/>
      <c r="AO9" s="45"/>
      <c r="AP9" s="45"/>
      <c r="AQ9" s="45"/>
      <c r="AR9" s="45"/>
      <c r="AS9" s="4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16" t="s">
        <v>57</v>
      </c>
      <c r="C10" s="117"/>
      <c r="D10" s="118"/>
      <c r="E10" s="113">
        <f>PRODUCT(E6+Q6)</f>
        <v>13</v>
      </c>
      <c r="F10" s="113">
        <f>PRODUCT(F6+R6)</f>
        <v>1</v>
      </c>
      <c r="G10" s="113">
        <f>PRODUCT(G6+S6)</f>
        <v>6</v>
      </c>
      <c r="H10" s="113">
        <f>PRODUCT(H6+T6)</f>
        <v>3</v>
      </c>
      <c r="I10" s="113">
        <f>PRODUCT(I6+U6)</f>
        <v>31</v>
      </c>
      <c r="J10" s="114">
        <f>PRODUCT(I10/K10)</f>
        <v>0.46268656716417911</v>
      </c>
      <c r="K10" s="42">
        <f>PRODUCT(K6+W6)</f>
        <v>67</v>
      </c>
      <c r="L10" s="115">
        <f>PRODUCT((F10+G10)/E10)</f>
        <v>0.53846153846153844</v>
      </c>
      <c r="M10" s="115">
        <f>PRODUCT(H10/E10)</f>
        <v>0.23076923076923078</v>
      </c>
      <c r="N10" s="115">
        <f>PRODUCT((F10+G10+H10)/E10)</f>
        <v>0.76923076923076927</v>
      </c>
      <c r="O10" s="115">
        <f>PRODUCT(I10/E10)</f>
        <v>2.3846153846153846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2" t="s">
        <v>65</v>
      </c>
      <c r="C11" s="30"/>
      <c r="D11" s="86"/>
      <c r="E11" s="113">
        <f>PRODUCT(AA6+AM6)</f>
        <v>14</v>
      </c>
      <c r="F11" s="113">
        <f>PRODUCT(AB6+AN6)</f>
        <v>0</v>
      </c>
      <c r="G11" s="113">
        <f>PRODUCT(AC6+AO6)</f>
        <v>9</v>
      </c>
      <c r="H11" s="113">
        <f>PRODUCT(AD6+AP6)</f>
        <v>12</v>
      </c>
      <c r="I11" s="113">
        <f>PRODUCT(AE6+AQ6)</f>
        <v>51</v>
      </c>
      <c r="J11" s="114">
        <f>PRODUCT(I11/K11)</f>
        <v>0.59302325581395354</v>
      </c>
      <c r="K11" s="24">
        <f>PRODUCT(AG6+AS6)</f>
        <v>86</v>
      </c>
      <c r="L11" s="115">
        <f>PRODUCT((F11+G11)/E11)</f>
        <v>0.6428571428571429</v>
      </c>
      <c r="M11" s="115">
        <f>PRODUCT(H11/E11)</f>
        <v>0.8571428571428571</v>
      </c>
      <c r="N11" s="115">
        <f>PRODUCT((F11+G11+H11)/E11)</f>
        <v>1.5</v>
      </c>
      <c r="O11" s="115">
        <f>PRODUCT(I11/E11)</f>
        <v>3.6428571428571428</v>
      </c>
      <c r="Q11" s="45"/>
      <c r="R11" s="45"/>
      <c r="S11" s="42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24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19" t="s">
        <v>68</v>
      </c>
      <c r="C12" s="120"/>
      <c r="D12" s="121"/>
      <c r="E12" s="113">
        <f>SUM(E9:E11)</f>
        <v>57</v>
      </c>
      <c r="F12" s="113">
        <f t="shared" ref="F12:I12" si="0">SUM(F9:F11)</f>
        <v>1</v>
      </c>
      <c r="G12" s="113">
        <f t="shared" si="0"/>
        <v>17</v>
      </c>
      <c r="H12" s="113">
        <f t="shared" si="0"/>
        <v>17</v>
      </c>
      <c r="I12" s="113">
        <f t="shared" si="0"/>
        <v>118</v>
      </c>
      <c r="J12" s="114">
        <f>PRODUCT(I12/K12)</f>
        <v>0.4574418788639113</v>
      </c>
      <c r="K12" s="42">
        <f>SUM(K9:K11)</f>
        <v>257.95626822157431</v>
      </c>
      <c r="L12" s="115">
        <f>PRODUCT((F12+G12)/E12)</f>
        <v>0.31578947368421051</v>
      </c>
      <c r="M12" s="115">
        <f>PRODUCT(H12/E12)</f>
        <v>0.2982456140350877</v>
      </c>
      <c r="N12" s="115">
        <f>PRODUCT((F12+G12+H12)/E12)</f>
        <v>0.61403508771929827</v>
      </c>
      <c r="O12" s="115">
        <f>PRODUCT(I12/E12)</f>
        <v>2.0701754385964914</v>
      </c>
      <c r="Q12" s="24"/>
      <c r="R12" s="24"/>
      <c r="S12" s="24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24"/>
      <c r="F13" s="24"/>
      <c r="G13" s="24"/>
      <c r="H13" s="24"/>
      <c r="I13" s="24"/>
      <c r="J13" s="42"/>
      <c r="K13" s="42"/>
      <c r="L13" s="24"/>
      <c r="M13" s="24"/>
      <c r="N13" s="24"/>
      <c r="O13" s="24"/>
      <c r="P13" s="42"/>
      <c r="Q13" s="42"/>
      <c r="R13" s="42"/>
      <c r="S13" s="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4"/>
      <c r="R85" s="24"/>
      <c r="S85" s="2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24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24"/>
      <c r="AL177" s="24"/>
    </row>
    <row r="178" spans="12:38" x14ac:dyDescent="0.25">
      <c r="R178" s="27"/>
      <c r="S178" s="27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27"/>
      <c r="S179" s="27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27"/>
      <c r="S180" s="2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L181"/>
      <c r="M181"/>
      <c r="N181"/>
      <c r="O181"/>
      <c r="P181"/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2018-11-22T10:42:33Z</dcterms:modified>
</cp:coreProperties>
</file>