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9" i="1" s="1"/>
  <c r="O23" i="1" s="1"/>
  <c r="O26" i="1" s="1"/>
  <c r="M13" i="1"/>
  <c r="M19" i="1"/>
  <c r="AE19" i="1"/>
  <c r="AD19" i="1"/>
  <c r="AC19" i="1"/>
  <c r="AB19" i="1"/>
  <c r="AA19" i="1"/>
  <c r="Z19" i="1"/>
  <c r="Y19" i="1"/>
  <c r="I25" i="1" s="1"/>
  <c r="X19" i="1"/>
  <c r="H25" i="1" s="1"/>
  <c r="L25" i="1" s="1"/>
  <c r="W19" i="1"/>
  <c r="G25" i="1" s="1"/>
  <c r="V19" i="1"/>
  <c r="F25" i="1" s="1"/>
  <c r="K25" i="1" s="1"/>
  <c r="U19" i="1"/>
  <c r="E25" i="1" s="1"/>
  <c r="T19" i="1"/>
  <c r="S19" i="1"/>
  <c r="R19" i="1"/>
  <c r="Q19" i="1"/>
  <c r="P19" i="1"/>
  <c r="L19" i="1"/>
  <c r="K19" i="1"/>
  <c r="J19" i="1"/>
  <c r="I19" i="1"/>
  <c r="I23" i="1" s="1"/>
  <c r="H19" i="1"/>
  <c r="H23" i="1" s="1"/>
  <c r="G19" i="1"/>
  <c r="G23" i="1" s="1"/>
  <c r="G26" i="1" s="1"/>
  <c r="F19" i="1"/>
  <c r="F23" i="1" s="1"/>
  <c r="E19" i="1"/>
  <c r="E23" i="1" s="1"/>
  <c r="E26" i="1" s="1"/>
  <c r="D20" i="1" l="1"/>
  <c r="M23" i="1"/>
  <c r="I26" i="1"/>
  <c r="F26" i="1"/>
  <c r="K26" i="1" s="1"/>
  <c r="K23" i="1"/>
  <c r="H26" i="1"/>
  <c r="L26" i="1" s="1"/>
  <c r="L23" i="1"/>
  <c r="N25" i="1"/>
  <c r="M25" i="1"/>
  <c r="N19" i="1"/>
  <c r="N23" i="1" s="1"/>
  <c r="N26" i="1" l="1"/>
  <c r="M26" i="1"/>
</calcChain>
</file>

<file path=xl/sharedStrings.xml><?xml version="1.0" encoding="utf-8"?>
<sst xmlns="http://schemas.openxmlformats.org/spreadsheetml/2006/main" count="98" uniqueCount="57">
  <si>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</si>
  <si>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</si>
  <si>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</si>
  <si>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</si>
  <si>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</si>
  <si>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</si>
  <si>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</si>
  <si>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</si>
  <si>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</si>
  <si>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</si>
  <si>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</si>
  <si>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</si>
  <si>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</si>
  <si>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</si>
  <si>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</si>
  <si>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</si>
  <si>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</si>
  <si>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</si>
  <si>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</si>
  <si>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</si>
  <si>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</si>
  <si>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</si>
  <si>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</si>
  <si>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</si>
  <si>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</si>
  <si>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</si>
  <si>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</si>
  <si>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</si>
  <si>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</si>
  <si>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</si>
  <si>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</si>
  <si>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</si>
  <si>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</si>
  <si>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</si>
  <si>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</si>
  <si>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</si>
  <si>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Sini Sohlberg</t>
  </si>
  <si>
    <t>ViPa</t>
  </si>
  <si>
    <t>ykköspesis</t>
  </si>
  <si>
    <t>karsintasarja</t>
  </si>
  <si>
    <t>10.</t>
  </si>
  <si>
    <t>17.1.1979</t>
  </si>
  <si>
    <t>ENSIMMÄISET</t>
  </si>
  <si>
    <t>Ottelu</t>
  </si>
  <si>
    <t>1.  ottelu</t>
  </si>
  <si>
    <t>Lyöty juoksu</t>
  </si>
  <si>
    <t>Tuotu juoksu</t>
  </si>
  <si>
    <t>Kunnari</t>
  </si>
  <si>
    <t>ViPa  2</t>
  </si>
  <si>
    <t>suomensarja</t>
  </si>
  <si>
    <t>ViKi</t>
  </si>
  <si>
    <t>ViKi = Virkkalan Kiri  (1930)</t>
  </si>
  <si>
    <t>20.08. 2003  ViPa - PattU  1-2  (2-7, 7-0, 2-3)</t>
  </si>
  <si>
    <t xml:space="preserve">  24 v   7 kk   3 pv</t>
  </si>
  <si>
    <t>07.09. 2003  ViPa - Pilke  1-0  (4-4, 4-3)</t>
  </si>
  <si>
    <t>4.  ottelu</t>
  </si>
  <si>
    <t xml:space="preserve">  24 v   7 kk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</si>
</sst>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1" fontId="1" fillId="3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5">
        <v>1996</v>
      </c>
      <c r="C4" s="85"/>
      <c r="D4" s="86" t="s">
        <v>48</v>
      </c>
      <c r="E4" s="87"/>
      <c r="F4" s="88" t="s">
        <v>49</v>
      </c>
      <c r="G4" s="85"/>
      <c r="H4" s="85"/>
      <c r="I4" s="85"/>
      <c r="J4" s="85"/>
      <c r="K4" s="85"/>
      <c r="L4" s="85"/>
      <c r="M4" s="85"/>
      <c r="N4" s="8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5">
        <v>1997</v>
      </c>
      <c r="C5" s="85"/>
      <c r="D5" s="86" t="s">
        <v>48</v>
      </c>
      <c r="E5" s="87"/>
      <c r="F5" s="88" t="s">
        <v>49</v>
      </c>
      <c r="G5" s="85"/>
      <c r="H5" s="85"/>
      <c r="I5" s="85"/>
      <c r="J5" s="85"/>
      <c r="K5" s="85"/>
      <c r="L5" s="85"/>
      <c r="M5" s="85"/>
      <c r="N5" s="8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5">
        <v>1998</v>
      </c>
      <c r="C6" s="85"/>
      <c r="D6" s="86" t="s">
        <v>48</v>
      </c>
      <c r="E6" s="87"/>
      <c r="F6" s="88" t="s">
        <v>49</v>
      </c>
      <c r="G6" s="85"/>
      <c r="H6" s="85"/>
      <c r="I6" s="85"/>
      <c r="J6" s="85"/>
      <c r="K6" s="85"/>
      <c r="L6" s="85"/>
      <c r="M6" s="85"/>
      <c r="N6" s="89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5">
        <v>1999</v>
      </c>
      <c r="C7" s="85"/>
      <c r="D7" s="86" t="s">
        <v>48</v>
      </c>
      <c r="E7" s="87"/>
      <c r="F7" s="88" t="s">
        <v>49</v>
      </c>
      <c r="G7" s="85"/>
      <c r="H7" s="85"/>
      <c r="I7" s="85"/>
      <c r="J7" s="85"/>
      <c r="K7" s="85"/>
      <c r="L7" s="85"/>
      <c r="M7" s="85"/>
      <c r="N7" s="89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5">
        <v>2000</v>
      </c>
      <c r="C8" s="85"/>
      <c r="D8" s="86" t="s">
        <v>48</v>
      </c>
      <c r="E8" s="87"/>
      <c r="F8" s="88" t="s">
        <v>49</v>
      </c>
      <c r="G8" s="85"/>
      <c r="H8" s="85"/>
      <c r="I8" s="85"/>
      <c r="J8" s="85"/>
      <c r="K8" s="85"/>
      <c r="L8" s="85"/>
      <c r="M8" s="85"/>
      <c r="N8" s="89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5">
        <v>2001</v>
      </c>
      <c r="C9" s="85"/>
      <c r="D9" s="86" t="s">
        <v>48</v>
      </c>
      <c r="E9" s="87"/>
      <c r="F9" s="88" t="s">
        <v>49</v>
      </c>
      <c r="G9" s="85"/>
      <c r="H9" s="85"/>
      <c r="I9" s="85"/>
      <c r="J9" s="85"/>
      <c r="K9" s="85"/>
      <c r="L9" s="85"/>
      <c r="M9" s="85"/>
      <c r="N9" s="89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5">
        <v>2002</v>
      </c>
      <c r="C10" s="85"/>
      <c r="D10" s="86" t="s">
        <v>50</v>
      </c>
      <c r="E10" s="87"/>
      <c r="F10" s="88" t="s">
        <v>49</v>
      </c>
      <c r="G10" s="85"/>
      <c r="H10" s="85"/>
      <c r="I10" s="85"/>
      <c r="J10" s="85"/>
      <c r="K10" s="85"/>
      <c r="L10" s="85"/>
      <c r="M10" s="85"/>
      <c r="N10" s="89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59">
        <v>2003</v>
      </c>
      <c r="C11" s="59"/>
      <c r="D11" s="60" t="s">
        <v>37</v>
      </c>
      <c r="E11" s="61"/>
      <c r="F11" s="62" t="s">
        <v>38</v>
      </c>
      <c r="G11" s="66"/>
      <c r="H11" s="65"/>
      <c r="I11" s="59"/>
      <c r="J11" s="59"/>
      <c r="K11" s="59"/>
      <c r="L11" s="59"/>
      <c r="M11" s="59"/>
      <c r="N11" s="59"/>
      <c r="O11" s="37"/>
      <c r="P11" s="27"/>
      <c r="Q11" s="27"/>
      <c r="R11" s="27"/>
      <c r="S11" s="27"/>
      <c r="T11" s="27"/>
      <c r="U11" s="28">
        <v>5</v>
      </c>
      <c r="V11" s="28">
        <v>0</v>
      </c>
      <c r="W11" s="28">
        <v>1</v>
      </c>
      <c r="X11" s="28">
        <v>2</v>
      </c>
      <c r="Y11" s="28">
        <v>10</v>
      </c>
      <c r="Z11" s="27"/>
      <c r="AA11" s="27"/>
      <c r="AB11" s="27"/>
      <c r="AC11" s="27"/>
      <c r="AD11" s="27"/>
      <c r="AE11" s="27"/>
      <c r="AF11" s="63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85">
        <v>2004</v>
      </c>
      <c r="C12" s="85"/>
      <c r="D12" s="86" t="s">
        <v>48</v>
      </c>
      <c r="E12" s="87"/>
      <c r="F12" s="88" t="s">
        <v>49</v>
      </c>
      <c r="G12" s="85"/>
      <c r="H12" s="85"/>
      <c r="I12" s="85"/>
      <c r="J12" s="85"/>
      <c r="K12" s="85"/>
      <c r="L12" s="85"/>
      <c r="M12" s="85"/>
      <c r="N12" s="89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2004</v>
      </c>
      <c r="C13" s="27" t="s">
        <v>40</v>
      </c>
      <c r="D13" s="29" t="s">
        <v>37</v>
      </c>
      <c r="E13" s="64">
        <v>4</v>
      </c>
      <c r="F13" s="27">
        <v>0</v>
      </c>
      <c r="G13" s="27">
        <v>0</v>
      </c>
      <c r="H13" s="27">
        <v>0</v>
      </c>
      <c r="I13" s="27">
        <v>1</v>
      </c>
      <c r="J13" s="27">
        <v>0</v>
      </c>
      <c r="K13" s="27">
        <v>0</v>
      </c>
      <c r="L13" s="27">
        <v>1</v>
      </c>
      <c r="M13" s="27">
        <f>PRODUCT(F13+G13)</f>
        <v>0</v>
      </c>
      <c r="N13" s="30">
        <v>0.111</v>
      </c>
      <c r="O13" s="37">
        <f>PRODUCT(I13/N13)</f>
        <v>9.0090090090090094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85">
        <v>2005</v>
      </c>
      <c r="C14" s="85"/>
      <c r="D14" s="86" t="s">
        <v>37</v>
      </c>
      <c r="E14" s="87"/>
      <c r="F14" s="88" t="s">
        <v>49</v>
      </c>
      <c r="G14" s="85"/>
      <c r="H14" s="85"/>
      <c r="I14" s="85"/>
      <c r="J14" s="85"/>
      <c r="K14" s="85"/>
      <c r="L14" s="85"/>
      <c r="M14" s="85"/>
      <c r="N14" s="89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85">
        <v>2006</v>
      </c>
      <c r="C15" s="85"/>
      <c r="D15" s="86" t="s">
        <v>37</v>
      </c>
      <c r="E15" s="87"/>
      <c r="F15" s="88" t="s">
        <v>49</v>
      </c>
      <c r="G15" s="85"/>
      <c r="H15" s="85"/>
      <c r="I15" s="85"/>
      <c r="J15" s="85"/>
      <c r="K15" s="85"/>
      <c r="L15" s="85"/>
      <c r="M15" s="85"/>
      <c r="N15" s="89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2007</v>
      </c>
      <c r="C16" s="27"/>
      <c r="D16" s="42"/>
      <c r="E16" s="64"/>
      <c r="F16" s="27"/>
      <c r="G16" s="27"/>
      <c r="H16" s="27"/>
      <c r="I16" s="27"/>
      <c r="J16" s="27"/>
      <c r="K16" s="27"/>
      <c r="L16" s="27"/>
      <c r="M16" s="27"/>
      <c r="N16" s="30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7">
        <v>2008</v>
      </c>
      <c r="C17" s="27"/>
      <c r="D17" s="42"/>
      <c r="E17" s="64"/>
      <c r="F17" s="27"/>
      <c r="G17" s="27"/>
      <c r="H17" s="27"/>
      <c r="I17" s="27"/>
      <c r="J17" s="27"/>
      <c r="K17" s="27"/>
      <c r="L17" s="27"/>
      <c r="M17" s="27"/>
      <c r="N17" s="30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59">
        <v>2009</v>
      </c>
      <c r="C18" s="59"/>
      <c r="D18" s="60" t="s">
        <v>37</v>
      </c>
      <c r="E18" s="61"/>
      <c r="F18" s="62" t="s">
        <v>38</v>
      </c>
      <c r="G18" s="66"/>
      <c r="H18" s="65"/>
      <c r="I18" s="59"/>
      <c r="J18" s="59"/>
      <c r="K18" s="59"/>
      <c r="L18" s="59"/>
      <c r="M18" s="59"/>
      <c r="N18" s="59"/>
      <c r="O18" s="37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0">SUM(E11:E13)</f>
        <v>4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1</v>
      </c>
      <c r="J19" s="19">
        <f t="shared" si="0"/>
        <v>0</v>
      </c>
      <c r="K19" s="19">
        <f t="shared" si="0"/>
        <v>0</v>
      </c>
      <c r="L19" s="19">
        <f t="shared" si="0"/>
        <v>1</v>
      </c>
      <c r="M19" s="19">
        <f t="shared" si="0"/>
        <v>0</v>
      </c>
      <c r="N19" s="31">
        <f>PRODUCT(I19/O19)</f>
        <v>0.111</v>
      </c>
      <c r="O19" s="32">
        <f t="shared" ref="O19:AE19" si="1">SUM(O11:O13)</f>
        <v>9.0090090090090094</v>
      </c>
      <c r="P19" s="19">
        <f t="shared" si="1"/>
        <v>0</v>
      </c>
      <c r="Q19" s="19">
        <f t="shared" si="1"/>
        <v>0</v>
      </c>
      <c r="R19" s="19">
        <f t="shared" si="1"/>
        <v>0</v>
      </c>
      <c r="S19" s="19">
        <f t="shared" si="1"/>
        <v>0</v>
      </c>
      <c r="T19" s="19">
        <f t="shared" si="1"/>
        <v>0</v>
      </c>
      <c r="U19" s="19">
        <f t="shared" si="1"/>
        <v>5</v>
      </c>
      <c r="V19" s="19">
        <f t="shared" si="1"/>
        <v>0</v>
      </c>
      <c r="W19" s="19">
        <f t="shared" si="1"/>
        <v>1</v>
      </c>
      <c r="X19" s="19">
        <f t="shared" si="1"/>
        <v>2</v>
      </c>
      <c r="Y19" s="19">
        <f t="shared" si="1"/>
        <v>10</v>
      </c>
      <c r="Z19" s="19">
        <f t="shared" si="1"/>
        <v>0</v>
      </c>
      <c r="AA19" s="19">
        <f t="shared" si="1"/>
        <v>0</v>
      </c>
      <c r="AB19" s="19">
        <f t="shared" si="1"/>
        <v>0</v>
      </c>
      <c r="AC19" s="19">
        <f t="shared" si="1"/>
        <v>0</v>
      </c>
      <c r="AD19" s="19">
        <f t="shared" si="1"/>
        <v>0</v>
      </c>
      <c r="AE19" s="19">
        <f t="shared" si="1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9" t="s">
        <v>2</v>
      </c>
      <c r="C20" s="33"/>
      <c r="D20" s="34">
        <f>SUM(F19:H19)+((I19-F19-G19)/3)+(E19/3)+(Z19*25)+(AA19*25)+(AB19*10)+(AC19*25)+(AD19*20)+(AE19*15)</f>
        <v>1.6666666666666665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25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33</v>
      </c>
      <c r="O22" s="25"/>
      <c r="P22" s="41" t="s">
        <v>42</v>
      </c>
      <c r="Q22" s="13"/>
      <c r="R22" s="13"/>
      <c r="S22" s="13"/>
      <c r="T22" s="67"/>
      <c r="U22" s="67"/>
      <c r="V22" s="67"/>
      <c r="W22" s="67"/>
      <c r="X22" s="67"/>
      <c r="Y22" s="13"/>
      <c r="Z22" s="13"/>
      <c r="AA22" s="13"/>
      <c r="AB22" s="13"/>
      <c r="AC22" s="13"/>
      <c r="AD22" s="13"/>
      <c r="AE22" s="13"/>
      <c r="AF22" s="68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2"/>
      <c r="E23" s="27">
        <f>PRODUCT(E19)</f>
        <v>4</v>
      </c>
      <c r="F23" s="27">
        <f>PRODUCT(F19)</f>
        <v>0</v>
      </c>
      <c r="G23" s="27">
        <f>PRODUCT(G19)</f>
        <v>0</v>
      </c>
      <c r="H23" s="27">
        <f>PRODUCT(H19)</f>
        <v>0</v>
      </c>
      <c r="I23" s="27">
        <f>PRODUCT(I19)</f>
        <v>1</v>
      </c>
      <c r="J23" s="1"/>
      <c r="K23" s="43">
        <f>PRODUCT((F23+G23)/E23)</f>
        <v>0</v>
      </c>
      <c r="L23" s="43">
        <f>PRODUCT(H23/E23)</f>
        <v>0</v>
      </c>
      <c r="M23" s="43">
        <f>PRODUCT(I23/E23)</f>
        <v>0.25</v>
      </c>
      <c r="N23" s="30">
        <f>PRODUCT(N19)</f>
        <v>0.111</v>
      </c>
      <c r="O23" s="25">
        <f>PRODUCT(O19)</f>
        <v>9.0090090090090094</v>
      </c>
      <c r="P23" s="69" t="s">
        <v>43</v>
      </c>
      <c r="Q23" s="70"/>
      <c r="R23" s="70"/>
      <c r="S23" s="71" t="s">
        <v>52</v>
      </c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2" t="s">
        <v>44</v>
      </c>
      <c r="AE23" s="72"/>
      <c r="AF23" s="73" t="s">
        <v>53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4" t="s">
        <v>18</v>
      </c>
      <c r="C24" s="45"/>
      <c r="D24" s="46"/>
      <c r="E24" s="27"/>
      <c r="F24" s="27"/>
      <c r="G24" s="27"/>
      <c r="H24" s="27"/>
      <c r="I24" s="27"/>
      <c r="J24" s="1"/>
      <c r="K24" s="43"/>
      <c r="L24" s="43"/>
      <c r="M24" s="43"/>
      <c r="N24" s="30"/>
      <c r="O24" s="25"/>
      <c r="P24" s="74" t="s">
        <v>45</v>
      </c>
      <c r="Q24" s="75"/>
      <c r="R24" s="75"/>
      <c r="S24" s="76" t="s">
        <v>54</v>
      </c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7" t="s">
        <v>55</v>
      </c>
      <c r="AE24" s="77"/>
      <c r="AF24" s="78" t="s">
        <v>56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7" t="s">
        <v>19</v>
      </c>
      <c r="C25" s="48"/>
      <c r="D25" s="49"/>
      <c r="E25" s="28">
        <f>PRODUCT(U19)</f>
        <v>5</v>
      </c>
      <c r="F25" s="28">
        <f>PRODUCT(V19)</f>
        <v>0</v>
      </c>
      <c r="G25" s="28">
        <f>PRODUCT(W19)</f>
        <v>1</v>
      </c>
      <c r="H25" s="28">
        <f>PRODUCT(X19)</f>
        <v>2</v>
      </c>
      <c r="I25" s="28">
        <f>PRODUCT(Y19)</f>
        <v>10</v>
      </c>
      <c r="J25" s="1"/>
      <c r="K25" s="50">
        <f>PRODUCT((F25+G25)/E25)</f>
        <v>0.2</v>
      </c>
      <c r="L25" s="50">
        <f>PRODUCT(H25/E25)</f>
        <v>0.4</v>
      </c>
      <c r="M25" s="50">
        <f>PRODUCT(I25/E25)</f>
        <v>2</v>
      </c>
      <c r="N25" s="51">
        <f>PRODUCT(I25/O25)</f>
        <v>0.37037037037037035</v>
      </c>
      <c r="O25" s="25">
        <v>27</v>
      </c>
      <c r="P25" s="74" t="s">
        <v>46</v>
      </c>
      <c r="Q25" s="75"/>
      <c r="R25" s="75"/>
      <c r="S25" s="76" t="s">
        <v>52</v>
      </c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7" t="s">
        <v>44</v>
      </c>
      <c r="AE25" s="77"/>
      <c r="AF25" s="78" t="s">
        <v>53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2" t="s">
        <v>20</v>
      </c>
      <c r="C26" s="53"/>
      <c r="D26" s="54"/>
      <c r="E26" s="19">
        <f>SUM(E23:E25)</f>
        <v>9</v>
      </c>
      <c r="F26" s="19">
        <f>SUM(F23:F25)</f>
        <v>0</v>
      </c>
      <c r="G26" s="19">
        <f>SUM(G23:G25)</f>
        <v>1</v>
      </c>
      <c r="H26" s="19">
        <f>SUM(H23:H25)</f>
        <v>2</v>
      </c>
      <c r="I26" s="19">
        <f>SUM(I23:I25)</f>
        <v>11</v>
      </c>
      <c r="J26" s="1"/>
      <c r="K26" s="55">
        <f>PRODUCT((F26+G26)/E26)</f>
        <v>0.1111111111111111</v>
      </c>
      <c r="L26" s="55">
        <f>PRODUCT(H26/E26)</f>
        <v>0.22222222222222221</v>
      </c>
      <c r="M26" s="55">
        <f>PRODUCT(I26/E26)</f>
        <v>1.2222222222222223</v>
      </c>
      <c r="N26" s="31">
        <f>PRODUCT(I26/O26)</f>
        <v>0.30547910933199901</v>
      </c>
      <c r="O26" s="25">
        <f>SUM(O23:O25)</f>
        <v>36.009009009009006</v>
      </c>
      <c r="P26" s="79" t="s">
        <v>47</v>
      </c>
      <c r="Q26" s="80"/>
      <c r="R26" s="80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2"/>
      <c r="AF26" s="83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38"/>
      <c r="R27" s="1"/>
      <c r="S27" s="1"/>
      <c r="T27" s="25"/>
      <c r="U27" s="25"/>
      <c r="V27" s="84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34</v>
      </c>
      <c r="C28" s="1"/>
      <c r="D28" s="58" t="s">
        <v>35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51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  <row r="212" spans="1:38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8"/>
      <c r="O212" s="2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9"/>
      <c r="AG212" s="24"/>
      <c r="AH212" s="9"/>
      <c r="AI212" s="9"/>
      <c r="AJ212" s="9"/>
      <c r="AK212" s="9"/>
      <c r="AL212" s="9"/>
    </row>
    <row r="213" spans="1:38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38"/>
      <c r="O213" s="25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39"/>
      <c r="AG213" s="24"/>
      <c r="AH213" s="9"/>
      <c r="AI213" s="9"/>
      <c r="AJ213" s="9"/>
      <c r="AK213" s="9"/>
      <c r="AL213" s="9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2019-02-02T12:47:15Z</dcterms:modified>
</cp:coreProperties>
</file>