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6" i="2" l="1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AR10" i="2" l="1"/>
  <c r="K15" i="2"/>
  <c r="J15" i="2" s="1"/>
  <c r="F15" i="2"/>
  <c r="H15" i="2"/>
  <c r="M15" i="2" s="1"/>
  <c r="L15" i="2"/>
  <c r="J16" i="2"/>
  <c r="O16" i="2"/>
  <c r="O15" i="2"/>
  <c r="F16" i="2"/>
  <c r="AF10" i="2"/>
  <c r="H16" i="2" l="1"/>
  <c r="M16" i="2" s="1"/>
  <c r="N15" i="2"/>
  <c r="N16" i="2"/>
  <c r="L16" i="2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<sst xmlns="http://schemas.openxmlformats.org/spreadsheetml/2006/main" count="79" uniqueCount="34">
  <si>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</si>
  <si>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</si>
  <si>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</si>
  <si>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</si>
  <si>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</si>
  <si>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</si>
  <si>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</si>
  <si>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</si>
  <si>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</si>
  <si>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</si>
  <si>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</si>
  <si>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</si>
  <si>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</si>
  <si>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</si>
  <si>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JuPa = Juvan Pallo  (1950)</t>
  </si>
  <si>
    <t>JuPa</t>
  </si>
  <si>
    <t>Kai Sistonen</t>
  </si>
  <si>
    <t>16.3.1982</t>
  </si>
  <si>
    <t>JuNu</t>
  </si>
  <si>
    <t>JuNu = Juvan Nuorisopesis  (2002)</t>
  </si>
  <si>
    <t>10.</t>
  </si>
  <si>
    <t>2.</t>
  </si>
  <si>
    <t>4.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</si>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</sst>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16</v>
      </c>
      <c r="C1" s="1"/>
      <c r="D1" s="2"/>
      <c r="E1" s="3" t="s">
        <v>17</v>
      </c>
      <c r="F1" s="36"/>
      <c r="G1" s="37"/>
      <c r="H1" s="37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6"/>
      <c r="AB1" s="36"/>
      <c r="AC1" s="37"/>
      <c r="AD1" s="37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13</v>
      </c>
      <c r="C2" s="31"/>
      <c r="D2" s="32"/>
      <c r="E2" s="7" t="s">
        <v>7</v>
      </c>
      <c r="F2" s="8"/>
      <c r="G2" s="8"/>
      <c r="H2" s="8"/>
      <c r="I2" s="14"/>
      <c r="J2" s="9"/>
      <c r="K2" s="38"/>
      <c r="L2" s="16" t="s">
        <v>24</v>
      </c>
      <c r="M2" s="8"/>
      <c r="N2" s="8"/>
      <c r="O2" s="15"/>
      <c r="P2" s="13"/>
      <c r="Q2" s="16" t="s">
        <v>25</v>
      </c>
      <c r="R2" s="8"/>
      <c r="S2" s="8"/>
      <c r="T2" s="8"/>
      <c r="U2" s="14"/>
      <c r="V2" s="15"/>
      <c r="W2" s="13"/>
      <c r="X2" s="39" t="s">
        <v>26</v>
      </c>
      <c r="Y2" s="40"/>
      <c r="Z2" s="41"/>
      <c r="AA2" s="7" t="s">
        <v>7</v>
      </c>
      <c r="AB2" s="8"/>
      <c r="AC2" s="8"/>
      <c r="AD2" s="8"/>
      <c r="AE2" s="14"/>
      <c r="AF2" s="9"/>
      <c r="AG2" s="38"/>
      <c r="AH2" s="16" t="s">
        <v>27</v>
      </c>
      <c r="AI2" s="8"/>
      <c r="AJ2" s="8"/>
      <c r="AK2" s="15"/>
      <c r="AL2" s="13"/>
      <c r="AM2" s="16" t="s">
        <v>25</v>
      </c>
      <c r="AN2" s="8"/>
      <c r="AO2" s="8"/>
      <c r="AP2" s="8"/>
      <c r="AQ2" s="14"/>
      <c r="AR2" s="15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2"/>
      <c r="L3" s="12" t="s">
        <v>4</v>
      </c>
      <c r="M3" s="12" t="s">
        <v>5</v>
      </c>
      <c r="N3" s="12" t="s">
        <v>28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2"/>
      <c r="AH3" s="12" t="s">
        <v>4</v>
      </c>
      <c r="AI3" s="12" t="s">
        <v>5</v>
      </c>
      <c r="AJ3" s="12" t="s">
        <v>28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34"/>
      <c r="D4" s="43"/>
      <c r="E4" s="21"/>
      <c r="F4" s="21"/>
      <c r="G4" s="21"/>
      <c r="H4" s="33"/>
      <c r="I4" s="21"/>
      <c r="J4" s="44"/>
      <c r="K4" s="20"/>
      <c r="L4" s="45"/>
      <c r="M4" s="12"/>
      <c r="N4" s="12"/>
      <c r="O4" s="12"/>
      <c r="P4" s="17"/>
      <c r="Q4" s="21"/>
      <c r="R4" s="21"/>
      <c r="S4" s="33"/>
      <c r="T4" s="21"/>
      <c r="U4" s="21"/>
      <c r="V4" s="46"/>
      <c r="W4" s="20"/>
      <c r="X4" s="21">
        <v>2002</v>
      </c>
      <c r="Y4" s="21" t="s">
        <v>20</v>
      </c>
      <c r="Z4" s="43" t="s">
        <v>15</v>
      </c>
      <c r="AA4" s="21">
        <v>6</v>
      </c>
      <c r="AB4" s="21">
        <v>0</v>
      </c>
      <c r="AC4" s="21">
        <v>1</v>
      </c>
      <c r="AD4" s="21">
        <v>1</v>
      </c>
      <c r="AE4" s="21">
        <v>10</v>
      </c>
      <c r="AF4" s="27">
        <v>0.37030000000000002</v>
      </c>
      <c r="AG4" s="68">
        <v>27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7"/>
      <c r="AS4" s="69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4"/>
      <c r="D5" s="43"/>
      <c r="E5" s="21"/>
      <c r="F5" s="21"/>
      <c r="G5" s="21"/>
      <c r="H5" s="33"/>
      <c r="I5" s="21"/>
      <c r="J5" s="44"/>
      <c r="K5" s="20"/>
      <c r="L5" s="45"/>
      <c r="M5" s="12"/>
      <c r="N5" s="12"/>
      <c r="O5" s="12"/>
      <c r="P5" s="17"/>
      <c r="Q5" s="21"/>
      <c r="R5" s="21"/>
      <c r="S5" s="33"/>
      <c r="T5" s="21"/>
      <c r="U5" s="21"/>
      <c r="V5" s="46"/>
      <c r="W5" s="20"/>
      <c r="X5" s="21"/>
      <c r="Y5" s="21"/>
      <c r="Z5" s="43"/>
      <c r="AA5" s="21"/>
      <c r="AB5" s="21"/>
      <c r="AC5" s="21"/>
      <c r="AD5" s="21"/>
      <c r="AE5" s="21"/>
      <c r="AF5" s="27"/>
      <c r="AG5" s="68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7"/>
      <c r="AS5" s="6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4"/>
      <c r="D6" s="43"/>
      <c r="E6" s="21"/>
      <c r="F6" s="21"/>
      <c r="G6" s="21"/>
      <c r="H6" s="33"/>
      <c r="I6" s="21"/>
      <c r="J6" s="44"/>
      <c r="K6" s="20"/>
      <c r="L6" s="45"/>
      <c r="M6" s="12"/>
      <c r="N6" s="12"/>
      <c r="O6" s="12"/>
      <c r="P6" s="17"/>
      <c r="Q6" s="21"/>
      <c r="R6" s="21"/>
      <c r="S6" s="33"/>
      <c r="T6" s="21"/>
      <c r="U6" s="21"/>
      <c r="V6" s="46"/>
      <c r="W6" s="20"/>
      <c r="X6" s="21">
        <v>2005</v>
      </c>
      <c r="Y6" s="21" t="s">
        <v>21</v>
      </c>
      <c r="Z6" s="43" t="s">
        <v>18</v>
      </c>
      <c r="AA6" s="21">
        <v>15</v>
      </c>
      <c r="AB6" s="21">
        <v>0</v>
      </c>
      <c r="AC6" s="21">
        <v>18</v>
      </c>
      <c r="AD6" s="21">
        <v>0</v>
      </c>
      <c r="AE6" s="21">
        <v>28</v>
      </c>
      <c r="AF6" s="27">
        <v>0.41789999999999999</v>
      </c>
      <c r="AG6" s="68">
        <v>67</v>
      </c>
      <c r="AH6" s="12"/>
      <c r="AI6" s="12"/>
      <c r="AJ6" s="12"/>
      <c r="AK6" s="12"/>
      <c r="AL6" s="17"/>
      <c r="AM6" s="21">
        <v>1</v>
      </c>
      <c r="AN6" s="21">
        <v>0</v>
      </c>
      <c r="AO6" s="21">
        <v>0</v>
      </c>
      <c r="AP6" s="21">
        <v>0</v>
      </c>
      <c r="AQ6" s="21">
        <v>1</v>
      </c>
      <c r="AR6" s="47">
        <v>0.25</v>
      </c>
      <c r="AS6" s="69">
        <v>4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34"/>
      <c r="D7" s="43"/>
      <c r="E7" s="21"/>
      <c r="F7" s="21"/>
      <c r="G7" s="21"/>
      <c r="H7" s="33"/>
      <c r="I7" s="21"/>
      <c r="J7" s="44"/>
      <c r="K7" s="20"/>
      <c r="L7" s="45"/>
      <c r="M7" s="12"/>
      <c r="N7" s="12"/>
      <c r="O7" s="12"/>
      <c r="P7" s="17"/>
      <c r="Q7" s="21"/>
      <c r="R7" s="21"/>
      <c r="S7" s="33"/>
      <c r="T7" s="21"/>
      <c r="U7" s="21"/>
      <c r="V7" s="46"/>
      <c r="W7" s="20"/>
      <c r="X7" s="21">
        <v>2006</v>
      </c>
      <c r="Y7" s="21" t="s">
        <v>21</v>
      </c>
      <c r="Z7" s="43" t="s">
        <v>18</v>
      </c>
      <c r="AA7" s="21">
        <v>17</v>
      </c>
      <c r="AB7" s="21">
        <v>0</v>
      </c>
      <c r="AC7" s="21">
        <v>18</v>
      </c>
      <c r="AD7" s="21">
        <v>2</v>
      </c>
      <c r="AE7" s="21">
        <v>28</v>
      </c>
      <c r="AF7" s="27">
        <v>0.37330000000000002</v>
      </c>
      <c r="AG7" s="68">
        <v>75</v>
      </c>
      <c r="AH7" s="12"/>
      <c r="AI7" s="12"/>
      <c r="AJ7" s="12"/>
      <c r="AK7" s="12"/>
      <c r="AL7" s="17"/>
      <c r="AM7" s="21">
        <v>3</v>
      </c>
      <c r="AN7" s="21">
        <v>0</v>
      </c>
      <c r="AO7" s="21">
        <v>3</v>
      </c>
      <c r="AP7" s="21">
        <v>0</v>
      </c>
      <c r="AQ7" s="21">
        <v>5</v>
      </c>
      <c r="AR7" s="47">
        <v>0.41660000000000003</v>
      </c>
      <c r="AS7" s="69">
        <v>12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34"/>
      <c r="D8" s="43"/>
      <c r="E8" s="21"/>
      <c r="F8" s="21"/>
      <c r="G8" s="21"/>
      <c r="H8" s="33"/>
      <c r="I8" s="21"/>
      <c r="J8" s="44"/>
      <c r="K8" s="20"/>
      <c r="L8" s="45"/>
      <c r="M8" s="12"/>
      <c r="N8" s="12"/>
      <c r="O8" s="12"/>
      <c r="P8" s="17"/>
      <c r="Q8" s="21"/>
      <c r="R8" s="21"/>
      <c r="S8" s="33"/>
      <c r="T8" s="21"/>
      <c r="U8" s="21"/>
      <c r="V8" s="46"/>
      <c r="W8" s="20"/>
      <c r="X8" s="21">
        <v>2007</v>
      </c>
      <c r="Y8" s="21" t="s">
        <v>22</v>
      </c>
      <c r="Z8" s="43" t="s">
        <v>18</v>
      </c>
      <c r="AA8" s="21">
        <v>17</v>
      </c>
      <c r="AB8" s="21">
        <v>2</v>
      </c>
      <c r="AC8" s="21">
        <v>35</v>
      </c>
      <c r="AD8" s="21">
        <v>6</v>
      </c>
      <c r="AE8" s="21">
        <v>50</v>
      </c>
      <c r="AF8" s="27">
        <v>0.45040000000000002</v>
      </c>
      <c r="AG8" s="68">
        <v>111</v>
      </c>
      <c r="AH8" s="21" t="s">
        <v>23</v>
      </c>
      <c r="AI8" s="12"/>
      <c r="AJ8" s="12"/>
      <c r="AK8" s="12"/>
      <c r="AL8" s="17"/>
      <c r="AM8" s="21">
        <v>3</v>
      </c>
      <c r="AN8" s="21">
        <v>0</v>
      </c>
      <c r="AO8" s="21">
        <v>1</v>
      </c>
      <c r="AP8" s="21">
        <v>0</v>
      </c>
      <c r="AQ8" s="21">
        <v>2</v>
      </c>
      <c r="AR8" s="47">
        <v>0.15379999999999999</v>
      </c>
      <c r="AS8" s="69">
        <v>13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34"/>
      <c r="D9" s="43"/>
      <c r="E9" s="21"/>
      <c r="F9" s="21"/>
      <c r="G9" s="21"/>
      <c r="H9" s="33"/>
      <c r="I9" s="21"/>
      <c r="J9" s="44"/>
      <c r="K9" s="20"/>
      <c r="L9" s="45"/>
      <c r="M9" s="12"/>
      <c r="N9" s="12"/>
      <c r="O9" s="12"/>
      <c r="P9" s="17"/>
      <c r="Q9" s="21"/>
      <c r="R9" s="21"/>
      <c r="S9" s="33"/>
      <c r="T9" s="21"/>
      <c r="U9" s="21"/>
      <c r="V9" s="46"/>
      <c r="W9" s="20"/>
      <c r="X9" s="21">
        <v>2008</v>
      </c>
      <c r="Y9" s="21" t="s">
        <v>23</v>
      </c>
      <c r="Z9" s="43" t="s">
        <v>18</v>
      </c>
      <c r="AA9" s="21">
        <v>8</v>
      </c>
      <c r="AB9" s="21">
        <v>0</v>
      </c>
      <c r="AC9" s="21">
        <v>5</v>
      </c>
      <c r="AD9" s="21">
        <v>0</v>
      </c>
      <c r="AE9" s="21">
        <v>7</v>
      </c>
      <c r="AF9" s="27">
        <v>0.24129999999999999</v>
      </c>
      <c r="AG9" s="68">
        <v>29</v>
      </c>
      <c r="AH9" s="12"/>
      <c r="AI9" s="12"/>
      <c r="AJ9" s="12"/>
      <c r="AK9" s="12"/>
      <c r="AL9" s="17"/>
      <c r="AM9" s="21">
        <v>2</v>
      </c>
      <c r="AN9" s="21">
        <v>0</v>
      </c>
      <c r="AO9" s="21">
        <v>1</v>
      </c>
      <c r="AP9" s="21">
        <v>0</v>
      </c>
      <c r="AQ9" s="21">
        <v>2</v>
      </c>
      <c r="AR9" s="47">
        <v>0.33329999999999999</v>
      </c>
      <c r="AS9" s="69">
        <v>6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ht="14.25" x14ac:dyDescent="0.2">
      <c r="A10" s="23"/>
      <c r="B10" s="35" t="s">
        <v>29</v>
      </c>
      <c r="C10" s="48"/>
      <c r="D10" s="49"/>
      <c r="E10" s="50">
        <f>SUM(E4:E9)</f>
        <v>0</v>
      </c>
      <c r="F10" s="50">
        <f>SUM(F4:F9)</f>
        <v>0</v>
      </c>
      <c r="G10" s="50">
        <f>SUM(G4:G9)</f>
        <v>0</v>
      </c>
      <c r="H10" s="50">
        <f>SUM(H4:H9)</f>
        <v>0</v>
      </c>
      <c r="I10" s="50">
        <f>SUM(I4:I9)</f>
        <v>0</v>
      </c>
      <c r="J10" s="51">
        <v>0</v>
      </c>
      <c r="K10" s="38">
        <f>SUM(K4:K9)</f>
        <v>0</v>
      </c>
      <c r="L10" s="16"/>
      <c r="M10" s="14"/>
      <c r="N10" s="52"/>
      <c r="O10" s="53"/>
      <c r="P10" s="17"/>
      <c r="Q10" s="50">
        <f>SUM(Q4:Q9)</f>
        <v>0</v>
      </c>
      <c r="R10" s="50">
        <f>SUM(R4:R9)</f>
        <v>0</v>
      </c>
      <c r="S10" s="50">
        <f>SUM(S4:S9)</f>
        <v>0</v>
      </c>
      <c r="T10" s="50">
        <f>SUM(T4:T9)</f>
        <v>0</v>
      </c>
      <c r="U10" s="50">
        <f>SUM(U4:U9)</f>
        <v>0</v>
      </c>
      <c r="V10" s="22">
        <v>0</v>
      </c>
      <c r="W10" s="38">
        <f>SUM(W4:W9)</f>
        <v>0</v>
      </c>
      <c r="X10" s="10" t="s">
        <v>29</v>
      </c>
      <c r="Y10" s="11"/>
      <c r="Z10" s="9"/>
      <c r="AA10" s="50">
        <f>SUM(AA4:AA9)</f>
        <v>63</v>
      </c>
      <c r="AB10" s="50">
        <f>SUM(AB4:AB9)</f>
        <v>2</v>
      </c>
      <c r="AC10" s="50">
        <f>SUM(AC4:AC9)</f>
        <v>77</v>
      </c>
      <c r="AD10" s="50">
        <f>SUM(AD4:AD9)</f>
        <v>9</v>
      </c>
      <c r="AE10" s="50">
        <f>SUM(AE4:AE9)</f>
        <v>123</v>
      </c>
      <c r="AF10" s="51">
        <f>PRODUCT(AE10/AG10)</f>
        <v>0.39805825242718446</v>
      </c>
      <c r="AG10" s="38">
        <f>SUM(AG4:AG9)</f>
        <v>309</v>
      </c>
      <c r="AH10" s="16"/>
      <c r="AI10" s="14"/>
      <c r="AJ10" s="52"/>
      <c r="AK10" s="53"/>
      <c r="AL10" s="17"/>
      <c r="AM10" s="50">
        <f>SUM(AM4:AM9)</f>
        <v>9</v>
      </c>
      <c r="AN10" s="50">
        <f>SUM(AN4:AN9)</f>
        <v>0</v>
      </c>
      <c r="AO10" s="50">
        <f>SUM(AO4:AO9)</f>
        <v>5</v>
      </c>
      <c r="AP10" s="50">
        <f>SUM(AP4:AP9)</f>
        <v>0</v>
      </c>
      <c r="AQ10" s="50">
        <f>SUM(AQ4:AQ9)</f>
        <v>10</v>
      </c>
      <c r="AR10" s="51">
        <f>PRODUCT(AQ10/AS10)</f>
        <v>0.2857142857142857</v>
      </c>
      <c r="AS10" s="42">
        <f>SUM(AS4:AS9)</f>
        <v>35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54"/>
      <c r="K11" s="20"/>
      <c r="L11" s="17"/>
      <c r="M11" s="17"/>
      <c r="N11" s="17"/>
      <c r="O11" s="17"/>
      <c r="P11" s="23"/>
      <c r="Q11" s="23"/>
      <c r="R11" s="24"/>
      <c r="S11" s="23"/>
      <c r="T11" s="23"/>
      <c r="U11" s="17"/>
      <c r="V11" s="17"/>
      <c r="W11" s="20"/>
      <c r="X11" s="23"/>
      <c r="Y11" s="23"/>
      <c r="Z11" s="23"/>
      <c r="AA11" s="23"/>
      <c r="AB11" s="23"/>
      <c r="AC11" s="23"/>
      <c r="AD11" s="23"/>
      <c r="AE11" s="23"/>
      <c r="AF11" s="54"/>
      <c r="AG11" s="20"/>
      <c r="AH11" s="17"/>
      <c r="AI11" s="17"/>
      <c r="AJ11" s="17"/>
      <c r="AK11" s="17"/>
      <c r="AL11" s="23"/>
      <c r="AM11" s="23"/>
      <c r="AN11" s="24"/>
      <c r="AO11" s="23"/>
      <c r="AP11" s="23"/>
      <c r="AQ11" s="17"/>
      <c r="AR11" s="17"/>
      <c r="AS11" s="20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55" t="s">
        <v>30</v>
      </c>
      <c r="C12" s="56"/>
      <c r="D12" s="57"/>
      <c r="E12" s="9" t="s">
        <v>2</v>
      </c>
      <c r="F12" s="12" t="s">
        <v>6</v>
      </c>
      <c r="G12" s="9" t="s">
        <v>4</v>
      </c>
      <c r="H12" s="12" t="s">
        <v>5</v>
      </c>
      <c r="I12" s="12" t="s">
        <v>8</v>
      </c>
      <c r="J12" s="12" t="s">
        <v>9</v>
      </c>
      <c r="K12" s="17"/>
      <c r="L12" s="12" t="s">
        <v>10</v>
      </c>
      <c r="M12" s="12" t="s">
        <v>11</v>
      </c>
      <c r="N12" s="12" t="s">
        <v>31</v>
      </c>
      <c r="O12" s="12" t="s">
        <v>32</v>
      </c>
      <c r="Q12" s="24"/>
      <c r="R12" s="24" t="s">
        <v>12</v>
      </c>
      <c r="S12" s="24"/>
      <c r="T12" s="23" t="s">
        <v>14</v>
      </c>
      <c r="U12" s="17"/>
      <c r="V12" s="20"/>
      <c r="W12" s="20"/>
      <c r="X12" s="58"/>
      <c r="Y12" s="58"/>
      <c r="Z12" s="58"/>
      <c r="AA12" s="58"/>
      <c r="AB12" s="58"/>
      <c r="AC12" s="24"/>
      <c r="AD12" s="24"/>
      <c r="AE12" s="24"/>
      <c r="AF12" s="23"/>
      <c r="AG12" s="23"/>
      <c r="AH12" s="23"/>
      <c r="AI12" s="23"/>
      <c r="AJ12" s="23"/>
      <c r="AK12" s="23"/>
      <c r="AM12" s="20"/>
      <c r="AN12" s="58"/>
      <c r="AO12" s="58"/>
      <c r="AP12" s="58"/>
      <c r="AQ12" s="58"/>
      <c r="AR12" s="58"/>
      <c r="AS12" s="58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5" t="s">
        <v>33</v>
      </c>
      <c r="C13" s="6"/>
      <c r="D13" s="26"/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60">
        <v>0</v>
      </c>
      <c r="K13" s="23">
        <v>0</v>
      </c>
      <c r="L13" s="61">
        <v>0</v>
      </c>
      <c r="M13" s="61">
        <v>0</v>
      </c>
      <c r="N13" s="61">
        <v>0</v>
      </c>
      <c r="O13" s="61">
        <v>0</v>
      </c>
      <c r="Q13" s="24"/>
      <c r="R13" s="24"/>
      <c r="S13" s="24"/>
      <c r="T13" s="23" t="s">
        <v>19</v>
      </c>
      <c r="U13" s="23"/>
      <c r="V13" s="23"/>
      <c r="W13" s="23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3"/>
      <c r="AL13" s="23"/>
      <c r="AM13" s="23"/>
      <c r="AN13" s="24"/>
      <c r="AO13" s="24"/>
      <c r="AP13" s="24"/>
      <c r="AQ13" s="24"/>
      <c r="AR13" s="24"/>
      <c r="AS13" s="24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62" t="s">
        <v>13</v>
      </c>
      <c r="C14" s="63"/>
      <c r="D14" s="64"/>
      <c r="E14" s="59">
        <f>PRODUCT(E10+Q10)</f>
        <v>0</v>
      </c>
      <c r="F14" s="59">
        <f>PRODUCT(F10+R10)</f>
        <v>0</v>
      </c>
      <c r="G14" s="59">
        <f>PRODUCT(G10+S10)</f>
        <v>0</v>
      </c>
      <c r="H14" s="59">
        <f>PRODUCT(H10+T10)</f>
        <v>0</v>
      </c>
      <c r="I14" s="59">
        <f>PRODUCT(I10+U10)</f>
        <v>0</v>
      </c>
      <c r="J14" s="60">
        <v>0</v>
      </c>
      <c r="K14" s="23">
        <f>PRODUCT(K10+W10)</f>
        <v>0</v>
      </c>
      <c r="L14" s="61">
        <v>0</v>
      </c>
      <c r="M14" s="61">
        <v>0</v>
      </c>
      <c r="N14" s="61">
        <v>0</v>
      </c>
      <c r="O14" s="61">
        <v>0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19" t="s">
        <v>26</v>
      </c>
      <c r="C15" s="18"/>
      <c r="D15" s="28"/>
      <c r="E15" s="59">
        <f>PRODUCT(AA10+AM10)</f>
        <v>72</v>
      </c>
      <c r="F15" s="59">
        <f>PRODUCT(AB10+AN10)</f>
        <v>2</v>
      </c>
      <c r="G15" s="59">
        <f>PRODUCT(AC10+AO10)</f>
        <v>82</v>
      </c>
      <c r="H15" s="59">
        <f>PRODUCT(AD10+AP10)</f>
        <v>9</v>
      </c>
      <c r="I15" s="59">
        <f>PRODUCT(AE10+AQ10)</f>
        <v>133</v>
      </c>
      <c r="J15" s="60">
        <f>PRODUCT(I15/K15)</f>
        <v>0.38662790697674421</v>
      </c>
      <c r="K15" s="17">
        <f>PRODUCT(AG10+AS10)</f>
        <v>344</v>
      </c>
      <c r="L15" s="61">
        <f>PRODUCT((F15+G15)/E15)</f>
        <v>1.1666666666666667</v>
      </c>
      <c r="M15" s="61">
        <f>PRODUCT(H15/E15)</f>
        <v>0.125</v>
      </c>
      <c r="N15" s="61">
        <f>PRODUCT((F15+G15+H15)/E15)</f>
        <v>1.2916666666666667</v>
      </c>
      <c r="O15" s="61">
        <f>PRODUCT(I15/E15)</f>
        <v>1.8472222222222223</v>
      </c>
      <c r="Q15" s="24"/>
      <c r="R15" s="24"/>
      <c r="S15" s="23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3"/>
      <c r="AL15" s="17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65" t="s">
        <v>29</v>
      </c>
      <c r="C16" s="66"/>
      <c r="D16" s="67"/>
      <c r="E16" s="59">
        <f>SUM(E13:E15)</f>
        <v>72</v>
      </c>
      <c r="F16" s="59">
        <f t="shared" ref="F16:I16" si="0">SUM(F13:F15)</f>
        <v>2</v>
      </c>
      <c r="G16" s="59">
        <f t="shared" si="0"/>
        <v>82</v>
      </c>
      <c r="H16" s="59">
        <f t="shared" si="0"/>
        <v>9</v>
      </c>
      <c r="I16" s="59">
        <f t="shared" si="0"/>
        <v>133</v>
      </c>
      <c r="J16" s="60">
        <f>PRODUCT(I16/K16)</f>
        <v>0.38662790697674421</v>
      </c>
      <c r="K16" s="23">
        <f>SUM(K13:K15)</f>
        <v>344</v>
      </c>
      <c r="L16" s="61">
        <f>PRODUCT((F16+G16)/E16)</f>
        <v>1.1666666666666667</v>
      </c>
      <c r="M16" s="61">
        <f>PRODUCT(H16/E16)</f>
        <v>0.125</v>
      </c>
      <c r="N16" s="61">
        <f>PRODUCT((F16+G16+H16)/E16)</f>
        <v>1.2916666666666667</v>
      </c>
      <c r="O16" s="61">
        <f>PRODUCT(I16/E16)</f>
        <v>1.8472222222222223</v>
      </c>
      <c r="Q16" s="17"/>
      <c r="R16" s="17"/>
      <c r="S16" s="17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17"/>
      <c r="F17" s="17"/>
      <c r="G17" s="17"/>
      <c r="H17" s="17"/>
      <c r="I17" s="17"/>
      <c r="J17" s="23"/>
      <c r="K17" s="23"/>
      <c r="L17" s="17"/>
      <c r="M17" s="17"/>
      <c r="N17" s="17"/>
      <c r="O17" s="17"/>
      <c r="P17" s="23"/>
      <c r="Q17" s="23"/>
      <c r="R17" s="23"/>
      <c r="S17" s="23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7"/>
      <c r="R89" s="17"/>
      <c r="S89" s="17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3"/>
      <c r="AL89" s="17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7"/>
      <c r="R90" s="17"/>
      <c r="S90" s="17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3"/>
      <c r="AL90" s="17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7"/>
      <c r="R91" s="17"/>
      <c r="S91" s="17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3"/>
      <c r="AL91" s="1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7"/>
      <c r="R92" s="17"/>
      <c r="S92" s="17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3"/>
      <c r="AL92" s="1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17"/>
      <c r="S93" s="17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17"/>
      <c r="S94" s="17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3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3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3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3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3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3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17"/>
      <c r="AL181" s="17"/>
    </row>
    <row r="182" spans="12:38" x14ac:dyDescent="0.25">
      <c r="R182" s="20"/>
      <c r="S182" s="20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</row>
    <row r="183" spans="12:38" x14ac:dyDescent="0.25">
      <c r="R183" s="20"/>
      <c r="S183" s="20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</row>
    <row r="184" spans="12:38" x14ac:dyDescent="0.25">
      <c r="R184" s="20"/>
      <c r="S184" s="20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</row>
    <row r="185" spans="12:38" x14ac:dyDescent="0.25">
      <c r="L185"/>
      <c r="M185"/>
      <c r="N185"/>
      <c r="O185"/>
      <c r="P185"/>
      <c r="R185" s="20"/>
      <c r="S185" s="20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ht="14.25" x14ac:dyDescent="0.2">
      <c r="L213"/>
      <c r="M213"/>
      <c r="N213"/>
      <c r="O213"/>
      <c r="P213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2018-11-22T09:35:42Z</dcterms:modified>
</cp:coreProperties>
</file>